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титул" sheetId="1" r:id="rId1"/>
    <sheet name="Лист1" sheetId="2" state="hidden" r:id="rId2"/>
    <sheet name="план" sheetId="3" r:id="rId3"/>
  </sheets>
  <definedNames>
    <definedName name="_xlnm.Print_Area" localSheetId="1">'Лист1'!$A$1:$BA$32</definedName>
    <definedName name="_xlnm.Print_Area" localSheetId="2">'план'!$A$1:$Q$108</definedName>
    <definedName name="_xlnm.Print_Area" localSheetId="0">'титул'!$A$1:$BA$31</definedName>
  </definedNames>
  <calcPr fullCalcOnLoad="1"/>
</workbook>
</file>

<file path=xl/sharedStrings.xml><?xml version="1.0" encoding="utf-8"?>
<sst xmlns="http://schemas.openxmlformats.org/spreadsheetml/2006/main" count="391" uniqueCount="199">
  <si>
    <t>Міністерство освіти і науки України</t>
  </si>
  <si>
    <t>Донбаська державна машинобудівна академія</t>
  </si>
  <si>
    <t xml:space="preserve">НАВЧАЛЬНИЙ ПЛАН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</si>
  <si>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</si>
  <si>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На основі ОПП підготовки бакалавра</t>
  </si>
  <si>
    <t xml:space="preserve">       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</si>
  <si>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</si>
  <si>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</si>
  <si>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</si>
  <si>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</si>
  <si>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</si>
  <si>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</si>
  <si>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</si>
  <si>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</si>
  <si>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</si>
  <si>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</si>
  <si>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</si>
  <si>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</si>
  <si>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</si>
  <si>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</si>
  <si>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</si>
  <si>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</si>
  <si>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С/Т</t>
  </si>
  <si>
    <t>Т/С</t>
  </si>
  <si>
    <t>П</t>
  </si>
  <si>
    <t>Д</t>
  </si>
  <si>
    <t>З/Д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</si>
  <si>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</si>
  <si>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</si>
  <si>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Теоретичне навчання</t>
  </si>
  <si>
    <t>Екзаменаційна сесія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</si>
  <si>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</si>
  <si>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</si>
  <si>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</si>
  <si>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</si>
  <si>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</si>
  <si>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</si>
  <si>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</si>
  <si>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</si>
  <si>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</si>
  <si>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</si>
  <si>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Підготовка магістерської роботи</t>
  </si>
  <si>
    <t>Випускна робота</t>
  </si>
  <si>
    <t>Захист магістерської роботи</t>
  </si>
  <si>
    <t>Всього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</si>
  <si>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</si>
  <si>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</si>
  <si>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</si>
  <si>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</si>
  <si>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</si>
  <si>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</si>
  <si>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</si>
  <si>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</si>
  <si>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</si>
  <si>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</si>
  <si>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</si>
  <si>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</si>
  <si>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</si>
  <si>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</si>
  <si>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</si>
  <si>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</si>
  <si>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</si>
  <si>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</si>
  <si>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</si>
  <si>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 ЦИКЛ ДИСЦИПЛІН ЗАГАЛЬНОЇ ПІДГОТОВКИ</t>
  </si>
  <si>
    <t>1.1. ОБОВ'ЯЗКОВІ НАВЧАЛЬНІ ДИСЦИПЛІНИ</t>
  </si>
  <si>
    <t>1.1.1.</t>
  </si>
  <si>
    <t>Інтелектуальна власність та принципи організації наукових досліджень</t>
  </si>
  <si>
    <t>1.1.1.1.</t>
  </si>
  <si>
    <t>Інтелектуальна власність</t>
  </si>
  <si>
    <t>1.1.1.2.</t>
  </si>
  <si>
    <t xml:space="preserve">Методологія та організація наукових досліджень </t>
  </si>
  <si>
    <t>1.1.2.</t>
  </si>
  <si>
    <t>Охорона праці в галузі та цивільний захист</t>
  </si>
  <si>
    <t>1.1.2.1.</t>
  </si>
  <si>
    <t>Охорона праці в галузі</t>
  </si>
  <si>
    <t>1.1.2.2.</t>
  </si>
  <si>
    <t>Цивільний захист</t>
  </si>
  <si>
    <t>1.1.3.</t>
  </si>
  <si>
    <t>1.1.4.</t>
  </si>
  <si>
    <t>Глобальна економіка</t>
  </si>
  <si>
    <t>Разом п.1.1.</t>
  </si>
  <si>
    <t>1.2. ДИСЦИПЛІНИ ВІЛЬНОГО ВИБОРУ</t>
  </si>
  <si>
    <t>1 траєкторія</t>
  </si>
  <si>
    <t>1.2.1.</t>
  </si>
  <si>
    <t>Іноземна мова (за професійним спрямуванням)</t>
  </si>
  <si>
    <t>1.2.1.1</t>
  </si>
  <si>
    <t>1.2.1.2</t>
  </si>
  <si>
    <t>Разом 1 траєкторія</t>
  </si>
  <si>
    <t>2 траєкторія</t>
  </si>
  <si>
    <t>1.2.2.</t>
  </si>
  <si>
    <t xml:space="preserve">Психологія управління </t>
  </si>
  <si>
    <t>1.2.3.</t>
  </si>
  <si>
    <t>Працевлаштування та ділова кар’єра</t>
  </si>
  <si>
    <t>1.2.4.</t>
  </si>
  <si>
    <t>Філософія і наука</t>
  </si>
  <si>
    <t>Разом 2 траєкторія</t>
  </si>
  <si>
    <t>Фізичне виховання</t>
  </si>
  <si>
    <t>3дф*</t>
  </si>
  <si>
    <t>с*</t>
  </si>
  <si>
    <t>Примітка:   с* - секційні заняття (факультатив)</t>
  </si>
  <si>
    <t>Разом п. 1.2.</t>
  </si>
  <si>
    <t>Разом п. 1.</t>
  </si>
  <si>
    <t>2. ЦИКЛ ДИСЦИПЛІН ПРОФЕСІЙНОЇ ПІДГОТОВКИ</t>
  </si>
  <si>
    <t>2.1. ОБОВ'ЯЗКОВІ НАВЧАЛЬНІ ДИСЦИПЛІНИ</t>
  </si>
  <si>
    <t>2.1.1.</t>
  </si>
  <si>
    <t>2.1.2.</t>
  </si>
  <si>
    <t>2.1.3.</t>
  </si>
  <si>
    <t>2.1.3.1.</t>
  </si>
  <si>
    <t>2.1.3.2.</t>
  </si>
  <si>
    <t>2.1.4.</t>
  </si>
  <si>
    <t>2.1.6.</t>
  </si>
  <si>
    <t>Разом п.2.1</t>
  </si>
  <si>
    <t>2.2.1-01.</t>
  </si>
  <si>
    <t>2.2.2-01.</t>
  </si>
  <si>
    <t>Інвестиційний менеджмент</t>
  </si>
  <si>
    <t>2.2.3-01.</t>
  </si>
  <si>
    <t>Управлінські комп'ютерні системи обробки фінансово-облікової інформації (Project Expert 7 Tutorial)</t>
  </si>
  <si>
    <t>2.2.4-01.</t>
  </si>
  <si>
    <t>Разом п. 2.2-01.</t>
  </si>
  <si>
    <t>2.2.1-02.</t>
  </si>
  <si>
    <t>2.2.2-02.</t>
  </si>
  <si>
    <t>2.2.3-02.</t>
  </si>
  <si>
    <t>Разом п. 2.2-02.</t>
  </si>
  <si>
    <t>Разом п. 2</t>
  </si>
  <si>
    <t>3.  ПРАКТИЧНА ПІДГОТОВКА</t>
  </si>
  <si>
    <t>Переддипломна практика</t>
  </si>
  <si>
    <t>Виконання магістерської роботи</t>
  </si>
  <si>
    <t>Разом п. 3</t>
  </si>
  <si>
    <t>4. ДЕРЖАВНА АТЕСТАЦІЯ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</si>
  <si>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</si>
  <si>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</si>
  <si>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</si>
  <si>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</si>
  <si>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</si>
  <si>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 xml:space="preserve">Зав. кафедри </t>
  </si>
  <si>
    <t>С.Я. Єлецьких</t>
  </si>
  <si>
    <t>3.1.</t>
  </si>
  <si>
    <t>3.2.</t>
  </si>
  <si>
    <t>4.1.</t>
  </si>
  <si>
    <t>Термін навчання - 1,5 року</t>
  </si>
  <si>
    <t>4/0</t>
  </si>
  <si>
    <t>4/2</t>
  </si>
  <si>
    <t>12/0</t>
  </si>
  <si>
    <t>8/0</t>
  </si>
  <si>
    <t>24/6</t>
  </si>
  <si>
    <t>Державний фінансовий контроль та державні закупівлі</t>
  </si>
  <si>
    <t>6/2</t>
  </si>
  <si>
    <t>16/6</t>
  </si>
  <si>
    <t>44/6</t>
  </si>
  <si>
    <t>20/0</t>
  </si>
  <si>
    <t>ЗАТВЕРДЖЕНО:</t>
  </si>
  <si>
    <t>на засіданні Вченої ради</t>
  </si>
  <si>
    <r>
      <t>протокол № __</t>
    </r>
    <r>
      <rPr>
        <u val="single"/>
        <sz val="22"/>
        <rFont val="Times New Roman"/>
        <family val="1"/>
      </rPr>
      <t>7</t>
    </r>
    <r>
      <rPr>
        <sz val="22"/>
        <rFont val="Times New Roman"/>
        <family val="1"/>
      </rPr>
      <t>___</t>
    </r>
  </si>
  <si>
    <t>Кваліфікація: магістр з підприємництва, торгівлі та біржової діяльності</t>
  </si>
  <si>
    <t>" 30 "  березня 2017 р.</t>
  </si>
  <si>
    <t>Ректор ________________________</t>
  </si>
  <si>
    <t>(Ковальов В.Д.)</t>
  </si>
  <si>
    <r>
      <t xml:space="preserve">галузь знань: </t>
    </r>
    <r>
      <rPr>
        <b/>
        <sz val="20"/>
        <color indexed="10"/>
        <rFont val="Times New Roman"/>
        <family val="1"/>
      </rPr>
      <t>07 Управління та  адміністрування</t>
    </r>
  </si>
  <si>
    <r>
      <t xml:space="preserve">спеціальність:  </t>
    </r>
    <r>
      <rPr>
        <b/>
        <sz val="20"/>
        <color indexed="10"/>
        <rFont val="Times New Roman"/>
        <family val="1"/>
      </rPr>
      <t xml:space="preserve"> 076 Підприємництво, торгівля та біржова діяльність</t>
    </r>
  </si>
  <si>
    <r>
      <t xml:space="preserve">спеціалізації: </t>
    </r>
    <r>
      <rPr>
        <b/>
        <sz val="20"/>
        <color indexed="10"/>
        <rFont val="Times New Roman"/>
        <family val="1"/>
      </rPr>
      <t>01 - Підприємництво та організація бізнесу</t>
    </r>
  </si>
  <si>
    <t>02 - Торгівля та біржова діяльність</t>
  </si>
  <si>
    <r>
      <t xml:space="preserve">форма навчання:    </t>
    </r>
    <r>
      <rPr>
        <b/>
        <sz val="20"/>
        <color indexed="10"/>
        <rFont val="Times New Roman"/>
        <family val="1"/>
      </rPr>
      <t xml:space="preserve"> заочна</t>
    </r>
  </si>
  <si>
    <t>Семестр</t>
  </si>
  <si>
    <t>Бізнес-планування та контролінг підприємницької діяльності</t>
  </si>
  <si>
    <t>Антикризове управління в бізнесі</t>
  </si>
  <si>
    <t>Фінансовий менеджмент бізнес-процесів</t>
  </si>
  <si>
    <t>Фінансовий менеджмент бізнес-процесів (курсова робота)</t>
  </si>
  <si>
    <t>Економіка і організація біржової торгівлі</t>
  </si>
  <si>
    <t>Технологія управління торговельною діяльністю</t>
  </si>
  <si>
    <t>Управління потенціалом підприємства</t>
  </si>
  <si>
    <t>Міжнародна торгівля</t>
  </si>
  <si>
    <t>Оцінка та управління вартістю підприємства</t>
  </si>
  <si>
    <t>Інноваційне підприємництво</t>
  </si>
  <si>
    <t xml:space="preserve"> Магістерська програма 01 - Підприємництво та організація бізнесу</t>
  </si>
  <si>
    <t>Магістерська програма 02 - Торгівля та біржова діяльність</t>
  </si>
  <si>
    <t>Оподаткування суб’єктів підприємництва</t>
  </si>
  <si>
    <t>Управління підприємницькими ризиками</t>
  </si>
  <si>
    <t>2.2.4-02.</t>
  </si>
  <si>
    <t>2.1.5.</t>
  </si>
  <si>
    <t>Розподіл годин на тиждень за курсами і семестрами</t>
  </si>
  <si>
    <t>кількість тижнів у семестрі</t>
  </si>
  <si>
    <t xml:space="preserve">V. План навчального процесу на 2017/2018 навчальний рік      </t>
  </si>
  <si>
    <t>Розподіл за семестрами</t>
  </si>
  <si>
    <t>семестри</t>
  </si>
  <si>
    <t>семестр</t>
  </si>
  <si>
    <t>Н</t>
  </si>
  <si>
    <t>Настановна сесія</t>
  </si>
  <si>
    <t>Справка</t>
  </si>
  <si>
    <t>6+15+9</t>
  </si>
  <si>
    <t>2/0</t>
  </si>
  <si>
    <t>36/6</t>
  </si>
  <si>
    <t>Директор ЦДЗО</t>
  </si>
  <si>
    <t>М.М. Федоров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</si>
  <si>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</si>
  <si>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r>
      <t xml:space="preserve">спеціальність:  </t>
    </r>
    <r>
      <rPr>
        <b/>
        <sz val="20"/>
        <rFont val="Times New Roman"/>
        <family val="1"/>
      </rPr>
      <t xml:space="preserve"> 076 Підприємництво, торгівля та біржова діяльність</t>
    </r>
  </si>
  <si>
    <r>
      <t xml:space="preserve">спеціалізації: </t>
    </r>
    <r>
      <rPr>
        <b/>
        <sz val="20"/>
        <rFont val="Times New Roman"/>
        <family val="1"/>
      </rPr>
      <t>01 - Підприємництво та організація бізнесу</t>
    </r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</si>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</sst>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u val="single"/>
      <sz val="7.6"/>
      <color indexed="12"/>
      <name val="Arial Cyr"/>
      <family val="2"/>
    </font>
    <font>
      <u val="single"/>
      <sz val="7.6"/>
      <color indexed="36"/>
      <name val="Arial Cyr"/>
      <family val="2"/>
    </font>
    <font>
      <b/>
      <i/>
      <sz val="12"/>
      <name val="Arial Cyr"/>
      <family val="2"/>
    </font>
    <font>
      <u val="single"/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96">
    <xf numFmtId="0" fontId="0" fillId="0" borderId="0" xfId="0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180" fontId="19" fillId="0" borderId="0" xfId="0" applyNumberFormat="1" applyFont="1" applyFill="1" applyBorder="1" applyAlignment="1" applyProtection="1">
      <alignment vertical="center"/>
      <protection/>
    </xf>
    <xf numFmtId="180" fontId="19" fillId="0" borderId="11" xfId="0" applyNumberFormat="1" applyFont="1" applyFill="1" applyBorder="1" applyAlignment="1" applyProtection="1">
      <alignment horizontal="center" vertical="center" wrapText="1"/>
      <protection/>
    </xf>
    <xf numFmtId="180" fontId="19" fillId="0" borderId="11" xfId="0" applyNumberFormat="1" applyFont="1" applyFill="1" applyBorder="1" applyAlignment="1" applyProtection="1">
      <alignment horizontal="center" vertical="center"/>
      <protection/>
    </xf>
    <xf numFmtId="181" fontId="19" fillId="0" borderId="11" xfId="0" applyNumberFormat="1" applyFont="1" applyFill="1" applyBorder="1" applyAlignment="1" applyProtection="1">
      <alignment horizontal="center" vertical="center"/>
      <protection/>
    </xf>
    <xf numFmtId="181" fontId="33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12" xfId="0" applyNumberFormat="1" applyFont="1" applyFill="1" applyBorder="1" applyAlignment="1">
      <alignment horizontal="center" vertical="center" wrapText="1"/>
    </xf>
    <xf numFmtId="18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181" fontId="33" fillId="24" borderId="0" xfId="0" applyNumberFormat="1" applyFont="1" applyFill="1" applyBorder="1" applyAlignment="1" applyProtection="1">
      <alignment horizontal="center" vertical="center"/>
      <protection/>
    </xf>
    <xf numFmtId="0" fontId="33" fillId="24" borderId="0" xfId="0" applyNumberFormat="1" applyFont="1" applyFill="1" applyBorder="1" applyAlignment="1" applyProtection="1">
      <alignment horizontal="center" vertical="center"/>
      <protection/>
    </xf>
    <xf numFmtId="180" fontId="40" fillId="24" borderId="0" xfId="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33" fillId="24" borderId="1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49" fontId="33" fillId="24" borderId="22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19" fillId="24" borderId="1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80" fontId="33" fillId="24" borderId="0" xfId="0" applyNumberFormat="1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>
      <alignment/>
    </xf>
    <xf numFmtId="180" fontId="19" fillId="24" borderId="0" xfId="0" applyNumberFormat="1" applyFont="1" applyFill="1" applyBorder="1" applyAlignment="1" applyProtection="1">
      <alignment vertical="center"/>
      <protection/>
    </xf>
    <xf numFmtId="0" fontId="38" fillId="24" borderId="0" xfId="0" applyFont="1" applyFill="1" applyAlignment="1">
      <alignment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1" fontId="33" fillId="0" borderId="26" xfId="0" applyNumberFormat="1" applyFont="1" applyFill="1" applyBorder="1" applyAlignment="1" applyProtection="1">
      <alignment horizontal="center" vertical="center" wrapText="1"/>
      <protection/>
    </xf>
    <xf numFmtId="181" fontId="33" fillId="0" borderId="27" xfId="0" applyNumberFormat="1" applyFont="1" applyFill="1" applyBorder="1" applyAlignment="1" applyProtection="1">
      <alignment horizontal="center" vertical="center" wrapText="1"/>
      <protection/>
    </xf>
    <xf numFmtId="0" fontId="33" fillId="0" borderId="2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182" fontId="33" fillId="24" borderId="11" xfId="0" applyNumberFormat="1" applyFont="1" applyFill="1" applyBorder="1" applyAlignment="1">
      <alignment horizontal="center" vertical="center" wrapText="1"/>
    </xf>
    <xf numFmtId="182" fontId="33" fillId="24" borderId="0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2" fontId="33" fillId="24" borderId="0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Fill="1" applyBorder="1" applyAlignment="1">
      <alignment horizontal="center" vertical="center" wrapText="1"/>
    </xf>
    <xf numFmtId="182" fontId="33" fillId="0" borderId="0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3" fillId="24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vertical="center" wrapText="1"/>
    </xf>
    <xf numFmtId="49" fontId="19" fillId="0" borderId="37" xfId="0" applyNumberFormat="1" applyFont="1" applyFill="1" applyBorder="1" applyAlignment="1" applyProtection="1">
      <alignment horizontal="center" vertical="center" wrapText="1"/>
      <protection/>
    </xf>
    <xf numFmtId="181" fontId="38" fillId="0" borderId="38" xfId="0" applyNumberFormat="1" applyFont="1" applyFill="1" applyBorder="1" applyAlignment="1" applyProtection="1">
      <alignment horizontal="center" vertical="center"/>
      <protection/>
    </xf>
    <xf numFmtId="181" fontId="33" fillId="0" borderId="38" xfId="0" applyNumberFormat="1" applyFont="1" applyFill="1" applyBorder="1" applyAlignment="1" applyProtection="1">
      <alignment horizontal="center" vertical="center"/>
      <protection/>
    </xf>
    <xf numFmtId="182" fontId="33" fillId="0" borderId="38" xfId="0" applyNumberFormat="1" applyFont="1" applyFill="1" applyBorder="1" applyAlignment="1" applyProtection="1">
      <alignment horizontal="center" vertical="center"/>
      <protection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center" vertical="center" wrapText="1"/>
    </xf>
    <xf numFmtId="181" fontId="33" fillId="0" borderId="41" xfId="0" applyNumberFormat="1" applyFont="1" applyFill="1" applyBorder="1" applyAlignment="1" applyProtection="1">
      <alignment horizontal="left" vertical="center" wrapText="1"/>
      <protection/>
    </xf>
    <xf numFmtId="0" fontId="19" fillId="0" borderId="42" xfId="0" applyFont="1" applyFill="1" applyBorder="1" applyAlignment="1">
      <alignment wrapText="1"/>
    </xf>
    <xf numFmtId="0" fontId="30" fillId="0" borderId="42" xfId="0" applyFont="1" applyFill="1" applyBorder="1" applyAlignment="1">
      <alignment vertical="center" wrapText="1"/>
    </xf>
    <xf numFmtId="0" fontId="33" fillId="0" borderId="42" xfId="0" applyNumberFormat="1" applyFont="1" applyFill="1" applyBorder="1" applyAlignment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/>
    </xf>
    <xf numFmtId="181" fontId="37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left" vertical="top" wrapText="1"/>
    </xf>
    <xf numFmtId="0" fontId="33" fillId="0" borderId="37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18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33" fillId="0" borderId="48" xfId="0" applyNumberFormat="1" applyFont="1" applyFill="1" applyBorder="1" applyAlignment="1" applyProtection="1">
      <alignment horizontal="center" vertical="center"/>
      <protection/>
    </xf>
    <xf numFmtId="0" fontId="33" fillId="0" borderId="49" xfId="0" applyNumberFormat="1" applyFont="1" applyFill="1" applyBorder="1" applyAlignment="1" applyProtection="1">
      <alignment horizontal="center" vertical="center"/>
      <protection/>
    </xf>
    <xf numFmtId="0" fontId="33" fillId="0" borderId="44" xfId="0" applyNumberFormat="1" applyFont="1" applyFill="1" applyBorder="1" applyAlignment="1" applyProtection="1">
      <alignment horizontal="center" vertical="center"/>
      <protection/>
    </xf>
    <xf numFmtId="0" fontId="30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48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19" fillId="0" borderId="50" xfId="0" applyNumberFormat="1" applyFont="1" applyFill="1" applyBorder="1" applyAlignment="1">
      <alignment horizontal="center" vertical="center" wrapText="1"/>
    </xf>
    <xf numFmtId="0" fontId="19" fillId="0" borderId="51" xfId="0" applyNumberFormat="1" applyFont="1" applyFill="1" applyBorder="1" applyAlignment="1">
      <alignment horizontal="center" vertical="center" wrapText="1"/>
    </xf>
    <xf numFmtId="0" fontId="33" fillId="0" borderId="52" xfId="0" applyNumberFormat="1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24" borderId="5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wrapText="1"/>
    </xf>
    <xf numFmtId="0" fontId="33" fillId="24" borderId="27" xfId="0" applyFont="1" applyFill="1" applyBorder="1" applyAlignment="1">
      <alignment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NumberFormat="1" applyFont="1" applyFill="1" applyBorder="1" applyAlignment="1" applyProtection="1">
      <alignment horizontal="center" vertical="center"/>
      <protection/>
    </xf>
    <xf numFmtId="0" fontId="19" fillId="0" borderId="56" xfId="0" applyNumberFormat="1" applyFont="1" applyFill="1" applyBorder="1" applyAlignment="1" applyProtection="1">
      <alignment horizontal="center" vertical="center"/>
      <protection/>
    </xf>
    <xf numFmtId="0" fontId="19" fillId="0" borderId="58" xfId="0" applyFont="1" applyFill="1" applyBorder="1" applyAlignment="1">
      <alignment horizontal="center" vertical="center" wrapText="1"/>
    </xf>
    <xf numFmtId="180" fontId="19" fillId="0" borderId="59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24" borderId="48" xfId="0" applyFont="1" applyFill="1" applyBorder="1" applyAlignment="1">
      <alignment horizontal="center" vertical="center" wrapText="1"/>
    </xf>
    <xf numFmtId="0" fontId="19" fillId="24" borderId="49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60" xfId="0" applyNumberFormat="1" applyFont="1" applyFill="1" applyBorder="1" applyAlignment="1">
      <alignment horizontal="center" vertical="center" wrapText="1"/>
    </xf>
    <xf numFmtId="182" fontId="19" fillId="0" borderId="61" xfId="0" applyNumberFormat="1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180" fontId="19" fillId="0" borderId="62" xfId="0" applyNumberFormat="1" applyFont="1" applyFill="1" applyBorder="1" applyAlignment="1" applyProtection="1">
      <alignment horizontal="center" vertical="center" wrapText="1"/>
      <protection/>
    </xf>
    <xf numFmtId="0" fontId="33" fillId="0" borderId="63" xfId="0" applyNumberFormat="1" applyFont="1" applyFill="1" applyBorder="1" applyAlignment="1">
      <alignment horizontal="center" vertical="center" wrapText="1"/>
    </xf>
    <xf numFmtId="181" fontId="33" fillId="0" borderId="38" xfId="0" applyNumberFormat="1" applyFont="1" applyFill="1" applyBorder="1" applyAlignment="1">
      <alignment horizontal="center" vertical="center" wrapText="1"/>
    </xf>
    <xf numFmtId="0" fontId="33" fillId="0" borderId="64" xfId="0" applyNumberFormat="1" applyFont="1" applyFill="1" applyBorder="1" applyAlignment="1">
      <alignment horizontal="center" vertical="center" wrapText="1"/>
    </xf>
    <xf numFmtId="182" fontId="33" fillId="0" borderId="38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66" xfId="0" applyNumberFormat="1" applyFont="1" applyFill="1" applyBorder="1" applyAlignment="1">
      <alignment horizontal="center" vertical="center" wrapText="1"/>
    </xf>
    <xf numFmtId="0" fontId="33" fillId="0" borderId="67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181" fontId="33" fillId="0" borderId="0" xfId="0" applyNumberFormat="1" applyFont="1" applyFill="1" applyBorder="1" applyAlignment="1">
      <alignment horizontal="center" vertical="center" wrapText="1"/>
    </xf>
    <xf numFmtId="49" fontId="33" fillId="0" borderId="43" xfId="0" applyNumberFormat="1" applyFont="1" applyFill="1" applyBorder="1" applyAlignment="1">
      <alignment horizontal="center" vertical="center" wrapText="1"/>
    </xf>
    <xf numFmtId="49" fontId="33" fillId="0" borderId="68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43" xfId="0" applyNumberFormat="1" applyFont="1" applyFill="1" applyBorder="1" applyAlignment="1" applyProtection="1">
      <alignment horizontal="center" vertical="center" wrapText="1"/>
      <protection/>
    </xf>
    <xf numFmtId="49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43" xfId="0" applyFont="1" applyFill="1" applyBorder="1" applyAlignment="1">
      <alignment vertical="center" wrapText="1"/>
    </xf>
    <xf numFmtId="0" fontId="39" fillId="24" borderId="69" xfId="0" applyFont="1" applyFill="1" applyBorder="1" applyAlignment="1">
      <alignment wrapText="1"/>
    </xf>
    <xf numFmtId="0" fontId="33" fillId="0" borderId="70" xfId="0" applyFont="1" applyFill="1" applyBorder="1" applyAlignment="1">
      <alignment vertical="top" wrapText="1"/>
    </xf>
    <xf numFmtId="0" fontId="33" fillId="0" borderId="71" xfId="0" applyFont="1" applyFill="1" applyBorder="1" applyAlignment="1">
      <alignment wrapText="1"/>
    </xf>
    <xf numFmtId="183" fontId="33" fillId="0" borderId="56" xfId="0" applyNumberFormat="1" applyFont="1" applyFill="1" applyBorder="1" applyAlignment="1" applyProtection="1">
      <alignment horizontal="center" vertical="center"/>
      <protection/>
    </xf>
    <xf numFmtId="0" fontId="33" fillId="0" borderId="43" xfId="0" applyFont="1" applyFill="1" applyBorder="1" applyAlignment="1">
      <alignment horizontal="center" vertical="center" wrapText="1"/>
    </xf>
    <xf numFmtId="181" fontId="33" fillId="0" borderId="72" xfId="0" applyNumberFormat="1" applyFont="1" applyFill="1" applyBorder="1" applyAlignment="1" applyProtection="1">
      <alignment horizontal="center" vertical="center" wrapText="1"/>
      <protection/>
    </xf>
    <xf numFmtId="49" fontId="38" fillId="0" borderId="38" xfId="0" applyNumberFormat="1" applyFont="1" applyFill="1" applyBorder="1" applyAlignment="1" applyProtection="1">
      <alignment horizontal="center" vertical="center"/>
      <protection/>
    </xf>
    <xf numFmtId="0" fontId="33" fillId="0" borderId="38" xfId="0" applyNumberFormat="1" applyFont="1" applyFill="1" applyBorder="1" applyAlignment="1" applyProtection="1">
      <alignment horizontal="center" vertical="center"/>
      <protection/>
    </xf>
    <xf numFmtId="182" fontId="33" fillId="0" borderId="43" xfId="0" applyNumberFormat="1" applyFont="1" applyFill="1" applyBorder="1" applyAlignment="1">
      <alignment horizontal="center" vertical="center"/>
    </xf>
    <xf numFmtId="182" fontId="33" fillId="0" borderId="73" xfId="0" applyNumberFormat="1" applyFont="1" applyFill="1" applyBorder="1" applyAlignment="1">
      <alignment horizontal="center" vertical="center"/>
    </xf>
    <xf numFmtId="182" fontId="33" fillId="0" borderId="37" xfId="0" applyNumberFormat="1" applyFont="1" applyFill="1" applyBorder="1" applyAlignment="1">
      <alignment horizontal="center" vertical="center"/>
    </xf>
    <xf numFmtId="182" fontId="33" fillId="0" borderId="47" xfId="0" applyNumberFormat="1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8" fillId="0" borderId="54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181" fontId="19" fillId="0" borderId="72" xfId="0" applyNumberFormat="1" applyFont="1" applyFill="1" applyBorder="1" applyAlignment="1" applyProtection="1">
      <alignment horizontal="center" vertical="center" wrapText="1"/>
      <protection/>
    </xf>
    <xf numFmtId="0" fontId="33" fillId="0" borderId="76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82" fontId="33" fillId="0" borderId="77" xfId="0" applyNumberFormat="1" applyFont="1" applyFill="1" applyBorder="1" applyAlignment="1">
      <alignment horizontal="center" vertical="center"/>
    </xf>
    <xf numFmtId="182" fontId="33" fillId="0" borderId="56" xfId="0" applyNumberFormat="1" applyFont="1" applyFill="1" applyBorder="1" applyAlignment="1" applyProtection="1">
      <alignment horizontal="center" vertical="center"/>
      <protection/>
    </xf>
    <xf numFmtId="182" fontId="33" fillId="0" borderId="56" xfId="0" applyNumberFormat="1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vertical="center" wrapText="1"/>
    </xf>
    <xf numFmtId="182" fontId="33" fillId="0" borderId="38" xfId="0" applyNumberFormat="1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vertical="center" wrapText="1"/>
    </xf>
    <xf numFmtId="49" fontId="33" fillId="24" borderId="56" xfId="0" applyNumberFormat="1" applyFont="1" applyFill="1" applyBorder="1" applyAlignment="1">
      <alignment horizontal="left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vertical="center" wrapText="1"/>
    </xf>
    <xf numFmtId="0" fontId="30" fillId="0" borderId="45" xfId="0" applyNumberFormat="1" applyFont="1" applyFill="1" applyBorder="1" applyAlignment="1">
      <alignment horizontal="center" vertical="center" wrapText="1"/>
    </xf>
    <xf numFmtId="182" fontId="33" fillId="0" borderId="0" xfId="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Fill="1" applyBorder="1" applyAlignment="1" applyProtection="1">
      <alignment horizontal="center" vertical="center"/>
      <protection/>
    </xf>
    <xf numFmtId="182" fontId="33" fillId="0" borderId="0" xfId="0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horizontal="center" vertical="center" wrapText="1"/>
    </xf>
    <xf numFmtId="1" fontId="19" fillId="0" borderId="43" xfId="0" applyNumberFormat="1" applyFont="1" applyFill="1" applyBorder="1" applyAlignment="1">
      <alignment horizontal="center" vertical="center" wrapText="1"/>
    </xf>
    <xf numFmtId="1" fontId="19" fillId="0" borderId="37" xfId="0" applyNumberFormat="1" applyFont="1" applyFill="1" applyBorder="1" applyAlignment="1">
      <alignment horizontal="center" vertical="center" wrapText="1"/>
    </xf>
    <xf numFmtId="181" fontId="19" fillId="0" borderId="47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vertical="center" wrapText="1"/>
    </xf>
    <xf numFmtId="1" fontId="30" fillId="0" borderId="39" xfId="0" applyNumberFormat="1" applyFont="1" applyFill="1" applyBorder="1" applyAlignment="1">
      <alignment horizontal="center" vertical="center" wrapText="1"/>
    </xf>
    <xf numFmtId="182" fontId="30" fillId="0" borderId="10" xfId="0" applyNumberFormat="1" applyFont="1" applyFill="1" applyBorder="1" applyAlignment="1">
      <alignment horizontal="center" vertical="center" wrapText="1"/>
    </xf>
    <xf numFmtId="182" fontId="30" fillId="0" borderId="39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" fontId="30" fillId="0" borderId="40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44" fillId="24" borderId="55" xfId="0" applyFont="1" applyFill="1" applyBorder="1" applyAlignment="1">
      <alignment wrapText="1"/>
    </xf>
    <xf numFmtId="0" fontId="41" fillId="24" borderId="81" xfId="0" applyFont="1" applyFill="1" applyBorder="1" applyAlignment="1">
      <alignment wrapText="1"/>
    </xf>
    <xf numFmtId="49" fontId="19" fillId="0" borderId="61" xfId="0" applyNumberFormat="1" applyFont="1" applyFill="1" applyBorder="1" applyAlignment="1">
      <alignment horizontal="center" vertical="center" wrapText="1"/>
    </xf>
    <xf numFmtId="49" fontId="19" fillId="0" borderId="82" xfId="0" applyNumberFormat="1" applyFont="1" applyFill="1" applyBorder="1" applyAlignment="1">
      <alignment horizontal="center" vertical="center" wrapText="1"/>
    </xf>
    <xf numFmtId="0" fontId="31" fillId="0" borderId="38" xfId="0" applyFont="1" applyBorder="1" applyAlignment="1">
      <alignment/>
    </xf>
    <xf numFmtId="0" fontId="31" fillId="0" borderId="83" xfId="0" applyFont="1" applyBorder="1" applyAlignment="1">
      <alignment/>
    </xf>
    <xf numFmtId="0" fontId="31" fillId="0" borderId="84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24" borderId="0" xfId="0" applyFont="1" applyFill="1" applyBorder="1" applyAlignment="1">
      <alignment/>
    </xf>
    <xf numFmtId="0" fontId="31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4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182" fontId="1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1" fontId="35" fillId="0" borderId="0" xfId="0" applyNumberFormat="1" applyFont="1" applyFill="1" applyBorder="1" applyAlignment="1">
      <alignment horizontal="center" vertical="center" wrapText="1"/>
    </xf>
    <xf numFmtId="0" fontId="33" fillId="0" borderId="40" xfId="0" applyNumberFormat="1" applyFont="1" applyFill="1" applyBorder="1" applyAlignment="1">
      <alignment horizontal="center" vertical="center" wrapText="1"/>
    </xf>
    <xf numFmtId="0" fontId="39" fillId="24" borderId="48" xfId="0" applyNumberFormat="1" applyFont="1" applyFill="1" applyBorder="1" applyAlignment="1">
      <alignment horizontal="center" vertical="center" wrapText="1"/>
    </xf>
    <xf numFmtId="0" fontId="39" fillId="24" borderId="49" xfId="0" applyNumberFormat="1" applyFont="1" applyFill="1" applyBorder="1" applyAlignment="1">
      <alignment horizontal="center" vertical="center" wrapText="1"/>
    </xf>
    <xf numFmtId="0" fontId="33" fillId="24" borderId="49" xfId="0" applyNumberFormat="1" applyFont="1" applyFill="1" applyBorder="1" applyAlignment="1">
      <alignment horizontal="center" vertical="center" wrapText="1"/>
    </xf>
    <xf numFmtId="0" fontId="33" fillId="24" borderId="81" xfId="0" applyNumberFormat="1" applyFont="1" applyFill="1" applyBorder="1" applyAlignment="1">
      <alignment horizontal="center" vertical="center" wrapText="1"/>
    </xf>
    <xf numFmtId="0" fontId="39" fillId="0" borderId="50" xfId="0" applyNumberFormat="1" applyFont="1" applyFill="1" applyBorder="1" applyAlignment="1">
      <alignment horizontal="center" vertical="center" wrapText="1"/>
    </xf>
    <xf numFmtId="0" fontId="39" fillId="0" borderId="30" xfId="0" applyNumberFormat="1" applyFont="1" applyFill="1" applyBorder="1" applyAlignment="1">
      <alignment horizontal="center" vertical="center" wrapText="1"/>
    </xf>
    <xf numFmtId="0" fontId="33" fillId="0" borderId="30" xfId="0" applyNumberFormat="1" applyFont="1" applyFill="1" applyBorder="1" applyAlignment="1">
      <alignment horizontal="center" vertical="center" wrapText="1"/>
    </xf>
    <xf numFmtId="0" fontId="33" fillId="0" borderId="25" xfId="0" applyNumberFormat="1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38" fillId="0" borderId="62" xfId="0" applyNumberFormat="1" applyFont="1" applyFill="1" applyBorder="1" applyAlignment="1" applyProtection="1">
      <alignment horizontal="center" vertical="center"/>
      <protection/>
    </xf>
    <xf numFmtId="0" fontId="33" fillId="0" borderId="85" xfId="0" applyNumberFormat="1" applyFont="1" applyFill="1" applyBorder="1" applyAlignment="1">
      <alignment horizontal="center" vertical="center" wrapText="1"/>
    </xf>
    <xf numFmtId="0" fontId="39" fillId="0" borderId="86" xfId="0" applyNumberFormat="1" applyFont="1" applyFill="1" applyBorder="1" applyAlignment="1">
      <alignment horizontal="center" vertical="center" wrapText="1"/>
    </xf>
    <xf numFmtId="0" fontId="33" fillId="0" borderId="86" xfId="0" applyNumberFormat="1" applyFont="1" applyFill="1" applyBorder="1" applyAlignment="1">
      <alignment horizontal="center" vertical="center" wrapText="1"/>
    </xf>
    <xf numFmtId="0" fontId="33" fillId="0" borderId="62" xfId="0" applyNumberFormat="1" applyFont="1" applyFill="1" applyBorder="1" applyAlignment="1">
      <alignment horizontal="center" vertical="center" wrapText="1"/>
    </xf>
    <xf numFmtId="182" fontId="19" fillId="0" borderId="85" xfId="0" applyNumberFormat="1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182" fontId="19" fillId="0" borderId="87" xfId="0" applyNumberFormat="1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49" fontId="19" fillId="0" borderId="88" xfId="0" applyNumberFormat="1" applyFont="1" applyFill="1" applyBorder="1" applyAlignment="1">
      <alignment horizontal="center" vertical="center" wrapText="1"/>
    </xf>
    <xf numFmtId="49" fontId="19" fillId="0" borderId="89" xfId="0" applyNumberFormat="1" applyFont="1" applyFill="1" applyBorder="1" applyAlignment="1">
      <alignment horizontal="center" vertical="center" wrapText="1"/>
    </xf>
    <xf numFmtId="180" fontId="19" fillId="0" borderId="90" xfId="0" applyNumberFormat="1" applyFont="1" applyFill="1" applyBorder="1" applyAlignment="1" applyProtection="1">
      <alignment horizontal="center" vertical="center" wrapText="1"/>
      <protection/>
    </xf>
    <xf numFmtId="182" fontId="19" fillId="0" borderId="88" xfId="0" applyNumberFormat="1" applyFont="1" applyFill="1" applyBorder="1" applyAlignment="1" applyProtection="1">
      <alignment horizontal="center" vertical="center"/>
      <protection/>
    </xf>
    <xf numFmtId="0" fontId="19" fillId="0" borderId="91" xfId="0" applyFont="1" applyFill="1" applyBorder="1" applyAlignment="1">
      <alignment horizontal="center" vertical="center" wrapText="1"/>
    </xf>
    <xf numFmtId="180" fontId="19" fillId="0" borderId="92" xfId="0" applyNumberFormat="1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91" xfId="0" applyNumberFormat="1" applyFont="1" applyFill="1" applyBorder="1" applyAlignment="1">
      <alignment horizontal="center" vertical="center" wrapText="1"/>
    </xf>
    <xf numFmtId="0" fontId="19" fillId="0" borderId="92" xfId="0" applyNumberFormat="1" applyFont="1" applyFill="1" applyBorder="1" applyAlignment="1">
      <alignment horizontal="center" vertical="center" wrapText="1"/>
    </xf>
    <xf numFmtId="0" fontId="19" fillId="0" borderId="93" xfId="0" applyNumberFormat="1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0" fontId="33" fillId="0" borderId="96" xfId="0" applyNumberFormat="1" applyFont="1" applyFill="1" applyBorder="1" applyAlignment="1">
      <alignment horizontal="center" vertical="center"/>
    </xf>
    <xf numFmtId="0" fontId="33" fillId="0" borderId="97" xfId="0" applyNumberFormat="1" applyFont="1" applyFill="1" applyBorder="1" applyAlignment="1">
      <alignment horizontal="center" vertical="center"/>
    </xf>
    <xf numFmtId="0" fontId="33" fillId="0" borderId="95" xfId="0" applyNumberFormat="1" applyFont="1" applyFill="1" applyBorder="1" applyAlignment="1">
      <alignment horizontal="center" vertical="center"/>
    </xf>
    <xf numFmtId="0" fontId="33" fillId="0" borderId="98" xfId="0" applyNumberFormat="1" applyFont="1" applyFill="1" applyBorder="1" applyAlignment="1">
      <alignment horizontal="center" vertical="center"/>
    </xf>
    <xf numFmtId="181" fontId="33" fillId="0" borderId="74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181" fontId="37" fillId="0" borderId="74" xfId="0" applyNumberFormat="1" applyFont="1" applyFill="1" applyBorder="1" applyAlignment="1" applyProtection="1">
      <alignment horizontal="center" vertical="center" wrapText="1"/>
      <protection/>
    </xf>
    <xf numFmtId="181" fontId="37" fillId="0" borderId="81" xfId="0" applyNumberFormat="1" applyFont="1" applyFill="1" applyBorder="1" applyAlignment="1" applyProtection="1">
      <alignment horizontal="center" vertical="center" wrapText="1"/>
      <protection/>
    </xf>
    <xf numFmtId="182" fontId="33" fillId="0" borderId="97" xfId="0" applyNumberFormat="1" applyFont="1" applyFill="1" applyBorder="1" applyAlignment="1">
      <alignment horizontal="center" vertical="center"/>
    </xf>
    <xf numFmtId="182" fontId="33" fillId="0" borderId="64" xfId="0" applyNumberFormat="1" applyFont="1" applyFill="1" applyBorder="1" applyAlignment="1">
      <alignment horizontal="center" vertical="center" wrapText="1"/>
    </xf>
    <xf numFmtId="182" fontId="33" fillId="0" borderId="43" xfId="0" applyNumberFormat="1" applyFont="1" applyFill="1" applyBorder="1" applyAlignment="1" applyProtection="1">
      <alignment horizontal="center" vertical="center" wrapText="1"/>
      <protection/>
    </xf>
    <xf numFmtId="182" fontId="30" fillId="24" borderId="37" xfId="0" applyNumberFormat="1" applyFont="1" applyFill="1" applyBorder="1" applyAlignment="1">
      <alignment horizontal="center" vertical="center" wrapText="1"/>
    </xf>
    <xf numFmtId="182" fontId="30" fillId="0" borderId="37" xfId="0" applyNumberFormat="1" applyFont="1" applyFill="1" applyBorder="1" applyAlignment="1">
      <alignment horizontal="center" vertical="center" wrapText="1"/>
    </xf>
    <xf numFmtId="182" fontId="33" fillId="0" borderId="37" xfId="0" applyNumberFormat="1" applyFont="1" applyFill="1" applyBorder="1" applyAlignment="1" applyProtection="1">
      <alignment horizontal="center" vertical="center"/>
      <protection/>
    </xf>
    <xf numFmtId="182" fontId="19" fillId="0" borderId="37" xfId="0" applyNumberFormat="1" applyFont="1" applyFill="1" applyBorder="1" applyAlignment="1" applyProtection="1">
      <alignment horizontal="center" vertical="center"/>
      <protection/>
    </xf>
    <xf numFmtId="182" fontId="30" fillId="0" borderId="37" xfId="0" applyNumberFormat="1" applyFont="1" applyFill="1" applyBorder="1" applyAlignment="1" applyProtection="1">
      <alignment horizontal="center" vertical="center"/>
      <protection/>
    </xf>
    <xf numFmtId="182" fontId="33" fillId="0" borderId="43" xfId="0" applyNumberFormat="1" applyFont="1" applyFill="1" applyBorder="1" applyAlignment="1" applyProtection="1">
      <alignment horizontal="center" vertical="center"/>
      <protection/>
    </xf>
    <xf numFmtId="182" fontId="33" fillId="24" borderId="55" xfId="0" applyNumberFormat="1" applyFont="1" applyFill="1" applyBorder="1" applyAlignment="1" applyProtection="1">
      <alignment horizontal="center" vertical="center"/>
      <protection/>
    </xf>
    <xf numFmtId="182" fontId="33" fillId="0" borderId="61" xfId="0" applyNumberFormat="1" applyFont="1" applyFill="1" applyBorder="1" applyAlignment="1" applyProtection="1">
      <alignment horizontal="center" vertical="center"/>
      <protection/>
    </xf>
    <xf numFmtId="182" fontId="33" fillId="0" borderId="55" xfId="0" applyNumberFormat="1" applyFont="1" applyFill="1" applyBorder="1" applyAlignment="1">
      <alignment horizontal="center" vertical="center" wrapText="1"/>
    </xf>
    <xf numFmtId="182" fontId="33" fillId="0" borderId="22" xfId="0" applyNumberFormat="1" applyFont="1" applyFill="1" applyBorder="1" applyAlignment="1">
      <alignment horizontal="center" vertical="center" wrapText="1"/>
    </xf>
    <xf numFmtId="182" fontId="33" fillId="0" borderId="23" xfId="0" applyNumberFormat="1" applyFont="1" applyFill="1" applyBorder="1" applyAlignment="1">
      <alignment horizontal="center" vertical="center" wrapText="1"/>
    </xf>
    <xf numFmtId="182" fontId="33" fillId="0" borderId="99" xfId="0" applyNumberFormat="1" applyFont="1" applyFill="1" applyBorder="1" applyAlignment="1">
      <alignment horizontal="center" vertical="center" wrapText="1"/>
    </xf>
    <xf numFmtId="182" fontId="33" fillId="0" borderId="14" xfId="0" applyNumberFormat="1" applyFont="1" applyFill="1" applyBorder="1" applyAlignment="1">
      <alignment horizontal="center" vertical="center" wrapText="1"/>
    </xf>
    <xf numFmtId="1" fontId="33" fillId="0" borderId="38" xfId="0" applyNumberFormat="1" applyFont="1" applyFill="1" applyBorder="1" applyAlignment="1">
      <alignment horizontal="center" vertical="center" wrapText="1"/>
    </xf>
    <xf numFmtId="1" fontId="33" fillId="0" borderId="100" xfId="0" applyNumberFormat="1" applyFont="1" applyFill="1" applyBorder="1" applyAlignment="1" applyProtection="1">
      <alignment horizontal="center" vertical="center"/>
      <protection/>
    </xf>
    <xf numFmtId="1" fontId="33" fillId="0" borderId="101" xfId="0" applyNumberFormat="1" applyFont="1" applyFill="1" applyBorder="1" applyAlignment="1" applyProtection="1">
      <alignment horizontal="center" vertical="center"/>
      <protection/>
    </xf>
    <xf numFmtId="1" fontId="30" fillId="0" borderId="102" xfId="0" applyNumberFormat="1" applyFont="1" applyFill="1" applyBorder="1" applyAlignment="1">
      <alignment horizontal="center" vertical="center" wrapText="1"/>
    </xf>
    <xf numFmtId="1" fontId="19" fillId="0" borderId="102" xfId="0" applyNumberFormat="1" applyFont="1" applyFill="1" applyBorder="1" applyAlignment="1">
      <alignment horizontal="center" vertical="center" wrapText="1"/>
    </xf>
    <xf numFmtId="1" fontId="19" fillId="0" borderId="103" xfId="0" applyNumberFormat="1" applyFont="1" applyFill="1" applyBorder="1" applyAlignment="1">
      <alignment horizontal="center" vertical="center" wrapText="1"/>
    </xf>
    <xf numFmtId="1" fontId="33" fillId="24" borderId="11" xfId="0" applyNumberFormat="1" applyFont="1" applyFill="1" applyBorder="1" applyAlignment="1">
      <alignment horizontal="center" vertical="center" wrapText="1"/>
    </xf>
    <xf numFmtId="182" fontId="33" fillId="24" borderId="99" xfId="0" applyNumberFormat="1" applyFont="1" applyFill="1" applyBorder="1" applyAlignment="1">
      <alignment horizontal="center"/>
    </xf>
    <xf numFmtId="0" fontId="39" fillId="0" borderId="104" xfId="0" applyNumberFormat="1" applyFont="1" applyFill="1" applyBorder="1" applyAlignment="1">
      <alignment horizontal="center" vertical="center" wrapText="1"/>
    </xf>
    <xf numFmtId="0" fontId="33" fillId="0" borderId="105" xfId="0" applyFont="1" applyFill="1" applyBorder="1" applyAlignment="1">
      <alignment horizontal="center" vertical="center" wrapText="1"/>
    </xf>
    <xf numFmtId="1" fontId="39" fillId="0" borderId="10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3" fillId="0" borderId="42" xfId="0" applyNumberFormat="1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80" fontId="33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54" xfId="0" applyFont="1" applyFill="1" applyBorder="1" applyAlignment="1">
      <alignment horizontal="center" vertical="center" wrapText="1"/>
    </xf>
    <xf numFmtId="2" fontId="33" fillId="0" borderId="39" xfId="0" applyNumberFormat="1" applyFont="1" applyFill="1" applyBorder="1" applyAlignment="1">
      <alignment horizontal="center" vertical="center" wrapText="1"/>
    </xf>
    <xf numFmtId="2" fontId="33" fillId="0" borderId="40" xfId="0" applyNumberFormat="1" applyFont="1" applyFill="1" applyBorder="1" applyAlignment="1">
      <alignment horizontal="center" vertical="center" wrapText="1"/>
    </xf>
    <xf numFmtId="49" fontId="33" fillId="0" borderId="73" xfId="0" applyNumberFormat="1" applyFont="1" applyFill="1" applyBorder="1" applyAlignment="1" applyProtection="1">
      <alignment horizontal="center" vertical="center" wrapText="1"/>
      <protection/>
    </xf>
    <xf numFmtId="49" fontId="33" fillId="0" borderId="107" xfId="0" applyNumberFormat="1" applyFont="1" applyFill="1" applyBorder="1" applyAlignment="1">
      <alignment horizontal="left" vertical="center" wrapText="1"/>
    </xf>
    <xf numFmtId="0" fontId="33" fillId="0" borderId="75" xfId="0" applyFont="1" applyFill="1" applyBorder="1" applyAlignment="1">
      <alignment horizontal="center" vertical="center" wrapText="1"/>
    </xf>
    <xf numFmtId="180" fontId="33" fillId="0" borderId="108" xfId="0" applyNumberFormat="1" applyFont="1" applyFill="1" applyBorder="1" applyAlignment="1" applyProtection="1">
      <alignment horizontal="center" vertical="center"/>
      <protection/>
    </xf>
    <xf numFmtId="182" fontId="33" fillId="0" borderId="47" xfId="0" applyNumberFormat="1" applyFont="1" applyFill="1" applyBorder="1" applyAlignment="1" applyProtection="1">
      <alignment horizontal="center" vertical="center"/>
      <protection/>
    </xf>
    <xf numFmtId="0" fontId="33" fillId="0" borderId="82" xfId="0" applyFont="1" applyFill="1" applyBorder="1" applyAlignment="1">
      <alignment horizontal="center" vertical="center" wrapText="1"/>
    </xf>
    <xf numFmtId="2" fontId="33" fillId="0" borderId="109" xfId="0" applyNumberFormat="1" applyFont="1" applyFill="1" applyBorder="1" applyAlignment="1">
      <alignment horizontal="center" vertical="center" wrapText="1"/>
    </xf>
    <xf numFmtId="2" fontId="33" fillId="0" borderId="110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 applyProtection="1">
      <alignment horizontal="center" vertical="center"/>
      <protection/>
    </xf>
    <xf numFmtId="1" fontId="33" fillId="0" borderId="111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0" fontId="33" fillId="0" borderId="112" xfId="0" applyFont="1" applyFill="1" applyBorder="1" applyAlignment="1">
      <alignment horizontal="center" vertical="center"/>
    </xf>
    <xf numFmtId="0" fontId="33" fillId="0" borderId="113" xfId="0" applyFont="1" applyFill="1" applyBorder="1" applyAlignment="1">
      <alignment horizontal="center" vertical="center" wrapText="1"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14" xfId="0" applyFont="1" applyFill="1" applyBorder="1" applyAlignment="1">
      <alignment horizontal="center" vertical="center"/>
    </xf>
    <xf numFmtId="0" fontId="33" fillId="0" borderId="115" xfId="0" applyFont="1" applyFill="1" applyBorder="1" applyAlignment="1">
      <alignment horizontal="center" vertical="center"/>
    </xf>
    <xf numFmtId="0" fontId="33" fillId="0" borderId="116" xfId="0" applyFont="1" applyFill="1" applyBorder="1" applyAlignment="1">
      <alignment horizontal="center" vertical="center"/>
    </xf>
    <xf numFmtId="0" fontId="33" fillId="0" borderId="117" xfId="0" applyFont="1" applyFill="1" applyBorder="1" applyAlignment="1">
      <alignment horizontal="center" vertical="center"/>
    </xf>
    <xf numFmtId="1" fontId="33" fillId="0" borderId="118" xfId="0" applyNumberFormat="1" applyFont="1" applyFill="1" applyBorder="1" applyAlignment="1" applyProtection="1">
      <alignment horizontal="center" vertical="center"/>
      <protection/>
    </xf>
    <xf numFmtId="180" fontId="33" fillId="0" borderId="43" xfId="0" applyNumberFormat="1" applyFont="1" applyFill="1" applyBorder="1" applyAlignment="1">
      <alignment horizontal="center" vertical="center" wrapText="1"/>
    </xf>
    <xf numFmtId="181" fontId="33" fillId="0" borderId="119" xfId="0" applyNumberFormat="1" applyFont="1" applyFill="1" applyBorder="1" applyAlignment="1" applyProtection="1">
      <alignment vertical="center" wrapText="1"/>
      <protection/>
    </xf>
    <xf numFmtId="0" fontId="33" fillId="0" borderId="120" xfId="0" applyNumberFormat="1" applyFont="1" applyFill="1" applyBorder="1" applyAlignment="1" applyProtection="1">
      <alignment horizontal="center" vertical="center"/>
      <protection/>
    </xf>
    <xf numFmtId="182" fontId="33" fillId="0" borderId="121" xfId="0" applyNumberFormat="1" applyFont="1" applyFill="1" applyBorder="1" applyAlignment="1" applyProtection="1">
      <alignment horizontal="center" vertical="center"/>
      <protection/>
    </xf>
    <xf numFmtId="1" fontId="33" fillId="0" borderId="121" xfId="0" applyNumberFormat="1" applyFont="1" applyFill="1" applyBorder="1" applyAlignment="1" applyProtection="1">
      <alignment horizontal="center" vertical="center"/>
      <protection/>
    </xf>
    <xf numFmtId="49" fontId="33" fillId="0" borderId="121" xfId="0" applyNumberFormat="1" applyFont="1" applyFill="1" applyBorder="1" applyAlignment="1" applyProtection="1">
      <alignment horizontal="center" vertical="center"/>
      <protection/>
    </xf>
    <xf numFmtId="49" fontId="33" fillId="0" borderId="100" xfId="0" applyNumberFormat="1" applyFont="1" applyFill="1" applyBorder="1" applyAlignment="1" applyProtection="1">
      <alignment horizontal="center" vertical="center"/>
      <protection/>
    </xf>
    <xf numFmtId="182" fontId="33" fillId="0" borderId="122" xfId="0" applyNumberFormat="1" applyFont="1" applyFill="1" applyBorder="1" applyAlignment="1" applyProtection="1">
      <alignment horizontal="center" vertical="center"/>
      <protection/>
    </xf>
    <xf numFmtId="49" fontId="33" fillId="0" borderId="84" xfId="0" applyNumberFormat="1" applyFont="1" applyFill="1" applyBorder="1" applyAlignment="1">
      <alignment horizontal="center" vertical="center" wrapText="1"/>
    </xf>
    <xf numFmtId="49" fontId="33" fillId="0" borderId="123" xfId="0" applyNumberFormat="1" applyFont="1" applyFill="1" applyBorder="1" applyAlignment="1">
      <alignment horizontal="center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9" fillId="25" borderId="0" xfId="0" applyFont="1" applyFill="1" applyAlignment="1">
      <alignment/>
    </xf>
    <xf numFmtId="0" fontId="19" fillId="25" borderId="0" xfId="0" applyFont="1" applyFill="1" applyBorder="1" applyAlignment="1">
      <alignment/>
    </xf>
    <xf numFmtId="181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24" xfId="0" applyFont="1" applyFill="1" applyBorder="1" applyAlignment="1">
      <alignment horizontal="center" vertical="center" wrapText="1"/>
    </xf>
    <xf numFmtId="0" fontId="38" fillId="0" borderId="56" xfId="0" applyNumberFormat="1" applyFont="1" applyFill="1" applyBorder="1" applyAlignment="1" applyProtection="1">
      <alignment horizontal="center" vertical="center"/>
      <protection/>
    </xf>
    <xf numFmtId="0" fontId="38" fillId="0" borderId="125" xfId="0" applyFont="1" applyFill="1" applyBorder="1" applyAlignment="1">
      <alignment horizontal="center" vertical="center" wrapText="1"/>
    </xf>
    <xf numFmtId="0" fontId="38" fillId="0" borderId="61" xfId="0" applyNumberFormat="1" applyFont="1" applyFill="1" applyBorder="1" applyAlignment="1" applyProtection="1">
      <alignment horizontal="center" vertical="center"/>
      <protection/>
    </xf>
    <xf numFmtId="0" fontId="19" fillId="0" borderId="55" xfId="0" applyFont="1" applyFill="1" applyBorder="1" applyAlignment="1">
      <alignment horizontal="center" vertical="center" wrapText="1"/>
    </xf>
    <xf numFmtId="0" fontId="33" fillId="0" borderId="126" xfId="0" applyFont="1" applyFill="1" applyBorder="1" applyAlignment="1">
      <alignment horizontal="center" vertical="center" wrapText="1"/>
    </xf>
    <xf numFmtId="0" fontId="33" fillId="0" borderId="119" xfId="0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  <xf numFmtId="181" fontId="33" fillId="0" borderId="55" xfId="0" applyNumberFormat="1" applyFont="1" applyFill="1" applyBorder="1" applyAlignment="1" applyProtection="1">
      <alignment horizontal="center" vertical="center" wrapText="1"/>
      <protection/>
    </xf>
    <xf numFmtId="181" fontId="19" fillId="0" borderId="55" xfId="0" applyNumberFormat="1" applyFont="1" applyFill="1" applyBorder="1" applyAlignment="1" applyProtection="1">
      <alignment horizontal="center" vertical="center" wrapText="1"/>
      <protection/>
    </xf>
    <xf numFmtId="181" fontId="33" fillId="0" borderId="126" xfId="0" applyNumberFormat="1" applyFont="1" applyFill="1" applyBorder="1" applyAlignment="1" applyProtection="1">
      <alignment horizontal="center" vertical="center" wrapText="1"/>
      <protection/>
    </xf>
    <xf numFmtId="181" fontId="33" fillId="0" borderId="128" xfId="0" applyNumberFormat="1" applyFont="1" applyFill="1" applyBorder="1" applyAlignment="1" applyProtection="1">
      <alignment horizontal="center" vertical="center" wrapText="1"/>
      <protection/>
    </xf>
    <xf numFmtId="0" fontId="33" fillId="0" borderId="129" xfId="0" applyFont="1" applyFill="1" applyBorder="1" applyAlignment="1">
      <alignment horizontal="center" vertical="center" wrapText="1"/>
    </xf>
    <xf numFmtId="0" fontId="38" fillId="0" borderId="129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49" fontId="38" fillId="0" borderId="121" xfId="0" applyNumberFormat="1" applyFont="1" applyFill="1" applyBorder="1" applyAlignment="1" applyProtection="1">
      <alignment horizontal="center" vertical="center"/>
      <protection/>
    </xf>
    <xf numFmtId="0" fontId="33" fillId="0" borderId="100" xfId="0" applyNumberFormat="1" applyFont="1" applyFill="1" applyBorder="1" applyAlignment="1" applyProtection="1">
      <alignment horizontal="center" vertical="center"/>
      <protection/>
    </xf>
    <xf numFmtId="0" fontId="33" fillId="0" borderId="118" xfId="0" applyNumberFormat="1" applyFont="1" applyFill="1" applyBorder="1" applyAlignment="1" applyProtection="1">
      <alignment horizontal="center" vertical="center"/>
      <protection/>
    </xf>
    <xf numFmtId="0" fontId="33" fillId="0" borderId="131" xfId="0" applyNumberFormat="1" applyFont="1" applyFill="1" applyBorder="1" applyAlignment="1" applyProtection="1">
      <alignment horizontal="center" vertical="center"/>
      <protection/>
    </xf>
    <xf numFmtId="49" fontId="33" fillId="0" borderId="132" xfId="0" applyNumberFormat="1" applyFont="1" applyFill="1" applyBorder="1" applyAlignment="1" applyProtection="1">
      <alignment horizontal="center" vertical="center"/>
      <protection/>
    </xf>
    <xf numFmtId="0" fontId="19" fillId="0" borderId="132" xfId="0" applyFont="1" applyFill="1" applyBorder="1" applyAlignment="1">
      <alignment horizontal="center" vertical="center" wrapText="1"/>
    </xf>
    <xf numFmtId="0" fontId="33" fillId="0" borderId="132" xfId="0" applyFont="1" applyFill="1" applyBorder="1" applyAlignment="1">
      <alignment horizontal="center" vertical="center" wrapText="1"/>
    </xf>
    <xf numFmtId="0" fontId="33" fillId="0" borderId="133" xfId="0" applyFont="1" applyFill="1" applyBorder="1" applyAlignment="1">
      <alignment horizontal="center" vertical="center" wrapText="1"/>
    </xf>
    <xf numFmtId="0" fontId="33" fillId="0" borderId="134" xfId="0" applyFont="1" applyFill="1" applyBorder="1" applyAlignment="1">
      <alignment horizontal="center" vertical="center" wrapText="1"/>
    </xf>
    <xf numFmtId="0" fontId="33" fillId="0" borderId="135" xfId="0" applyFont="1" applyFill="1" applyBorder="1" applyAlignment="1">
      <alignment horizontal="center" vertical="center" wrapText="1"/>
    </xf>
    <xf numFmtId="49" fontId="19" fillId="0" borderId="135" xfId="0" applyNumberFormat="1" applyFont="1" applyFill="1" applyBorder="1" applyAlignment="1">
      <alignment horizontal="center" vertical="center" wrapText="1"/>
    </xf>
    <xf numFmtId="49" fontId="33" fillId="0" borderId="135" xfId="0" applyNumberFormat="1" applyFont="1" applyFill="1" applyBorder="1" applyAlignment="1">
      <alignment horizontal="center" vertical="center" wrapText="1"/>
    </xf>
    <xf numFmtId="49" fontId="33" fillId="0" borderId="136" xfId="0" applyNumberFormat="1" applyFont="1" applyFill="1" applyBorder="1" applyAlignment="1">
      <alignment horizontal="center" vertical="center" wrapText="1"/>
    </xf>
    <xf numFmtId="49" fontId="33" fillId="0" borderId="56" xfId="0" applyNumberFormat="1" applyFont="1" applyFill="1" applyBorder="1" applyAlignment="1" applyProtection="1">
      <alignment horizontal="center" vertical="center"/>
      <protection/>
    </xf>
    <xf numFmtId="0" fontId="38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31" xfId="0" applyFont="1" applyFill="1" applyBorder="1" applyAlignment="1">
      <alignment horizontal="center" vertical="center" wrapText="1"/>
    </xf>
    <xf numFmtId="49" fontId="19" fillId="0" borderId="131" xfId="0" applyNumberFormat="1" applyFont="1" applyFill="1" applyBorder="1" applyAlignment="1">
      <alignment horizontal="center" vertical="center" wrapText="1"/>
    </xf>
    <xf numFmtId="49" fontId="33" fillId="0" borderId="131" xfId="0" applyNumberFormat="1" applyFont="1" applyFill="1" applyBorder="1" applyAlignment="1">
      <alignment horizontal="center" vertical="center" wrapText="1"/>
    </xf>
    <xf numFmtId="49" fontId="33" fillId="0" borderId="129" xfId="0" applyNumberFormat="1" applyFont="1" applyFill="1" applyBorder="1" applyAlignment="1">
      <alignment horizontal="center" vertical="center" wrapText="1"/>
    </xf>
    <xf numFmtId="49" fontId="33" fillId="0" borderId="56" xfId="0" applyNumberFormat="1" applyFont="1" applyFill="1" applyBorder="1" applyAlignment="1">
      <alignment horizontal="center" vertical="center" wrapText="1"/>
    </xf>
    <xf numFmtId="0" fontId="33" fillId="0" borderId="114" xfId="0" applyFont="1" applyFill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 wrapText="1"/>
    </xf>
    <xf numFmtId="0" fontId="19" fillId="0" borderId="131" xfId="0" applyFont="1" applyFill="1" applyBorder="1" applyAlignment="1">
      <alignment horizontal="center" vertical="center" wrapText="1"/>
    </xf>
    <xf numFmtId="49" fontId="19" fillId="0" borderId="129" xfId="0" applyNumberFormat="1" applyFont="1" applyFill="1" applyBorder="1" applyAlignment="1">
      <alignment horizontal="center" vertical="center" wrapText="1"/>
    </xf>
    <xf numFmtId="0" fontId="33" fillId="0" borderId="125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 vertical="center" wrapText="1"/>
    </xf>
    <xf numFmtId="49" fontId="19" fillId="0" borderId="137" xfId="0" applyNumberFormat="1" applyFont="1" applyFill="1" applyBorder="1" applyAlignment="1">
      <alignment horizontal="center" vertical="center" wrapText="1"/>
    </xf>
    <xf numFmtId="49" fontId="19" fillId="0" borderId="138" xfId="0" applyNumberFormat="1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/>
    </xf>
    <xf numFmtId="0" fontId="19" fillId="0" borderId="115" xfId="0" applyFont="1" applyFill="1" applyBorder="1" applyAlignment="1">
      <alignment wrapText="1"/>
    </xf>
    <xf numFmtId="49" fontId="19" fillId="0" borderId="91" xfId="0" applyNumberFormat="1" applyFont="1" applyFill="1" applyBorder="1" applyAlignment="1">
      <alignment horizontal="center" vertical="center" wrapText="1"/>
    </xf>
    <xf numFmtId="49" fontId="19" fillId="0" borderId="92" xfId="0" applyNumberFormat="1" applyFont="1" applyFill="1" applyBorder="1" applyAlignment="1">
      <alignment horizontal="center" vertical="center" wrapText="1"/>
    </xf>
    <xf numFmtId="49" fontId="19" fillId="0" borderId="93" xfId="0" applyNumberFormat="1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33" fillId="0" borderId="72" xfId="0" applyNumberFormat="1" applyFont="1" applyFill="1" applyBorder="1" applyAlignment="1" applyProtection="1">
      <alignment horizontal="center" vertical="center" wrapText="1"/>
      <protection/>
    </xf>
    <xf numFmtId="181" fontId="33" fillId="0" borderId="139" xfId="0" applyNumberFormat="1" applyFont="1" applyFill="1" applyBorder="1" applyAlignment="1" applyProtection="1">
      <alignment horizontal="left" vertical="center" wrapText="1"/>
      <protection/>
    </xf>
    <xf numFmtId="49" fontId="33" fillId="0" borderId="140" xfId="0" applyNumberFormat="1" applyFont="1" applyFill="1" applyBorder="1" applyAlignment="1" applyProtection="1">
      <alignment horizontal="center" vertical="center"/>
      <protection/>
    </xf>
    <xf numFmtId="0" fontId="33" fillId="0" borderId="113" xfId="0" applyFont="1" applyFill="1" applyBorder="1" applyAlignment="1">
      <alignment horizontal="left" vertical="center" wrapText="1"/>
    </xf>
    <xf numFmtId="0" fontId="33" fillId="0" borderId="54" xfId="0" applyNumberFormat="1" applyFont="1" applyFill="1" applyBorder="1" applyAlignment="1" applyProtection="1">
      <alignment horizontal="center" vertical="center"/>
      <protection/>
    </xf>
    <xf numFmtId="1" fontId="19" fillId="0" borderId="131" xfId="0" applyNumberFormat="1" applyFont="1" applyFill="1" applyBorder="1" applyAlignment="1">
      <alignment horizontal="center" vertical="center" wrapText="1"/>
    </xf>
    <xf numFmtId="1" fontId="33" fillId="0" borderId="131" xfId="0" applyNumberFormat="1" applyFont="1" applyFill="1" applyBorder="1" applyAlignment="1">
      <alignment horizontal="center" vertical="center" wrapText="1"/>
    </xf>
    <xf numFmtId="0" fontId="33" fillId="0" borderId="116" xfId="0" applyFont="1" applyFill="1" applyBorder="1" applyAlignment="1">
      <alignment horizontal="left" vertical="center" wrapText="1"/>
    </xf>
    <xf numFmtId="0" fontId="33" fillId="0" borderId="131" xfId="0" applyFont="1" applyFill="1" applyBorder="1" applyAlignment="1">
      <alignment horizontal="center" vertical="center"/>
    </xf>
    <xf numFmtId="0" fontId="33" fillId="0" borderId="116" xfId="0" applyFont="1" applyFill="1" applyBorder="1" applyAlignment="1">
      <alignment vertical="center" wrapText="1"/>
    </xf>
    <xf numFmtId="1" fontId="33" fillId="0" borderId="29" xfId="0" applyNumberFormat="1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182" fontId="19" fillId="0" borderId="29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/>
    </xf>
    <xf numFmtId="0" fontId="19" fillId="0" borderId="141" xfId="0" applyFont="1" applyFill="1" applyBorder="1" applyAlignment="1">
      <alignment/>
    </xf>
    <xf numFmtId="0" fontId="33" fillId="0" borderId="139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/>
    </xf>
    <xf numFmtId="49" fontId="33" fillId="0" borderId="73" xfId="0" applyNumberFormat="1" applyFont="1" applyFill="1" applyBorder="1" applyAlignment="1" applyProtection="1">
      <alignment horizontal="center" vertical="center"/>
      <protection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73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49" fontId="33" fillId="0" borderId="56" xfId="0" applyNumberFormat="1" applyFont="1" applyFill="1" applyBorder="1" applyAlignment="1">
      <alignment horizontal="left" vertical="center" wrapText="1"/>
    </xf>
    <xf numFmtId="49" fontId="33" fillId="0" borderId="72" xfId="0" applyNumberFormat="1" applyFont="1" applyFill="1" applyBorder="1" applyAlignment="1">
      <alignment horizontal="left" vertical="center" wrapText="1"/>
    </xf>
    <xf numFmtId="49" fontId="33" fillId="0" borderId="47" xfId="0" applyNumberFormat="1" applyFont="1" applyFill="1" applyBorder="1" applyAlignment="1">
      <alignment horizontal="center" vertical="center" wrapText="1"/>
    </xf>
    <xf numFmtId="49" fontId="33" fillId="0" borderId="47" xfId="0" applyNumberFormat="1" applyFont="1" applyFill="1" applyBorder="1" applyAlignment="1">
      <alignment horizontal="left" vertical="center" wrapText="1"/>
    </xf>
    <xf numFmtId="0" fontId="33" fillId="0" borderId="113" xfId="0" applyFont="1" applyFill="1" applyBorder="1" applyAlignment="1">
      <alignment horizontal="center" vertical="center"/>
    </xf>
    <xf numFmtId="180" fontId="33" fillId="0" borderId="55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80" fontId="19" fillId="0" borderId="3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/>
    </xf>
    <xf numFmtId="0" fontId="19" fillId="0" borderId="51" xfId="0" applyFont="1" applyFill="1" applyBorder="1" applyAlignment="1">
      <alignment/>
    </xf>
    <xf numFmtId="49" fontId="33" fillId="0" borderId="142" xfId="0" applyNumberFormat="1" applyFont="1" applyFill="1" applyBorder="1" applyAlignment="1" applyProtection="1">
      <alignment horizontal="center" vertical="center"/>
      <protection/>
    </xf>
    <xf numFmtId="49" fontId="19" fillId="0" borderId="73" xfId="0" applyNumberFormat="1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180" fontId="19" fillId="0" borderId="25" xfId="0" applyNumberFormat="1" applyFont="1" applyFill="1" applyBorder="1" applyAlignment="1" applyProtection="1">
      <alignment horizontal="center" vertical="center" wrapText="1"/>
      <protection/>
    </xf>
    <xf numFmtId="182" fontId="30" fillId="0" borderId="73" xfId="0" applyNumberFormat="1" applyFont="1" applyFill="1" applyBorder="1" applyAlignment="1" applyProtection="1">
      <alignment horizontal="center" vertical="center"/>
      <protection/>
    </xf>
    <xf numFmtId="0" fontId="30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30" fillId="0" borderId="30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wrapText="1"/>
    </xf>
    <xf numFmtId="0" fontId="19" fillId="0" borderId="143" xfId="0" applyFont="1" applyFill="1" applyBorder="1" applyAlignment="1">
      <alignment horizontal="center" vertical="center" wrapText="1"/>
    </xf>
    <xf numFmtId="49" fontId="19" fillId="0" borderId="123" xfId="0" applyNumberFormat="1" applyFont="1" applyFill="1" applyBorder="1" applyAlignment="1">
      <alignment horizontal="center" vertical="center" wrapText="1"/>
    </xf>
    <xf numFmtId="49" fontId="19" fillId="0" borderId="144" xfId="0" applyNumberFormat="1" applyFont="1" applyFill="1" applyBorder="1" applyAlignment="1">
      <alignment horizontal="center" vertical="center" wrapText="1"/>
    </xf>
    <xf numFmtId="180" fontId="19" fillId="0" borderId="145" xfId="0" applyNumberFormat="1" applyFont="1" applyFill="1" applyBorder="1" applyAlignment="1" applyProtection="1">
      <alignment horizontal="center" vertical="center" wrapText="1"/>
      <protection/>
    </xf>
    <xf numFmtId="182" fontId="39" fillId="0" borderId="146" xfId="0" applyNumberFormat="1" applyFont="1" applyFill="1" applyBorder="1" applyAlignment="1" applyProtection="1">
      <alignment horizontal="center" vertical="center"/>
      <protection/>
    </xf>
    <xf numFmtId="0" fontId="39" fillId="0" borderId="38" xfId="0" applyNumberFormat="1" applyFont="1" applyFill="1" applyBorder="1" applyAlignment="1" applyProtection="1">
      <alignment horizontal="center" vertical="center"/>
      <protection/>
    </xf>
    <xf numFmtId="0" fontId="39" fillId="0" borderId="84" xfId="0" applyNumberFormat="1" applyFont="1" applyFill="1" applyBorder="1" applyAlignment="1" applyProtection="1">
      <alignment horizontal="center" vertical="center"/>
      <protection/>
    </xf>
    <xf numFmtId="1" fontId="33" fillId="0" borderId="83" xfId="0" applyNumberFormat="1" applyFont="1" applyFill="1" applyBorder="1" applyAlignment="1">
      <alignment horizontal="center" vertical="center" wrapText="1"/>
    </xf>
    <xf numFmtId="183" fontId="33" fillId="0" borderId="133" xfId="0" applyNumberFormat="1" applyFont="1" applyFill="1" applyBorder="1" applyAlignment="1" applyProtection="1">
      <alignment horizontal="center" vertical="center"/>
      <protection/>
    </xf>
    <xf numFmtId="183" fontId="33" fillId="0" borderId="114" xfId="0" applyNumberFormat="1" applyFont="1" applyFill="1" applyBorder="1" applyAlignment="1" applyProtection="1">
      <alignment horizontal="center" vertical="center"/>
      <protection/>
    </xf>
    <xf numFmtId="183" fontId="19" fillId="0" borderId="114" xfId="0" applyNumberFormat="1" applyFont="1" applyFill="1" applyBorder="1" applyAlignment="1" applyProtection="1">
      <alignment horizontal="center" vertical="center"/>
      <protection/>
    </xf>
    <xf numFmtId="183" fontId="33" fillId="0" borderId="147" xfId="0" applyNumberFormat="1" applyFont="1" applyFill="1" applyBorder="1" applyAlignment="1" applyProtection="1">
      <alignment horizontal="center" vertical="center"/>
      <protection/>
    </xf>
    <xf numFmtId="183" fontId="33" fillId="0" borderId="148" xfId="0" applyNumberFormat="1" applyFont="1" applyFill="1" applyBorder="1" applyAlignment="1" applyProtection="1">
      <alignment horizontal="center" vertical="center"/>
      <protection/>
    </xf>
    <xf numFmtId="0" fontId="19" fillId="0" borderId="73" xfId="0" applyFont="1" applyFill="1" applyBorder="1" applyAlignment="1">
      <alignment horizontal="center"/>
    </xf>
    <xf numFmtId="0" fontId="19" fillId="0" borderId="113" xfId="0" applyFont="1" applyFill="1" applyBorder="1" applyAlignment="1">
      <alignment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149" xfId="0" applyFont="1" applyFill="1" applyBorder="1" applyAlignment="1">
      <alignment horizontal="center" vertical="center" wrapText="1"/>
    </xf>
    <xf numFmtId="0" fontId="33" fillId="0" borderId="55" xfId="0" applyNumberFormat="1" applyFont="1" applyFill="1" applyBorder="1" applyAlignment="1">
      <alignment horizontal="center" vertical="center" wrapText="1"/>
    </xf>
    <xf numFmtId="49" fontId="19" fillId="0" borderId="85" xfId="0" applyNumberFormat="1" applyFont="1" applyFill="1" applyBorder="1" applyAlignment="1">
      <alignment horizontal="center" vertical="center" wrapText="1"/>
    </xf>
    <xf numFmtId="49" fontId="19" fillId="0" borderId="86" xfId="0" applyNumberFormat="1" applyFont="1" applyFill="1" applyBorder="1" applyAlignment="1">
      <alignment horizontal="center" vertical="center" wrapText="1"/>
    </xf>
    <xf numFmtId="49" fontId="19" fillId="0" borderId="87" xfId="0" applyNumberFormat="1" applyFont="1" applyFill="1" applyBorder="1" applyAlignment="1">
      <alignment horizontal="center" vertical="center" wrapText="1"/>
    </xf>
    <xf numFmtId="0" fontId="33" fillId="0" borderId="84" xfId="0" applyFont="1" applyFill="1" applyBorder="1" applyAlignment="1">
      <alignment horizontal="center" vertical="center" wrapText="1"/>
    </xf>
    <xf numFmtId="182" fontId="33" fillId="0" borderId="111" xfId="0" applyNumberFormat="1" applyFont="1" applyFill="1" applyBorder="1" applyAlignment="1">
      <alignment horizontal="center" vertical="center" wrapText="1"/>
    </xf>
    <xf numFmtId="1" fontId="33" fillId="0" borderId="94" xfId="0" applyNumberFormat="1" applyFont="1" applyFill="1" applyBorder="1" applyAlignment="1">
      <alignment horizontal="center" vertical="center" wrapText="1"/>
    </xf>
    <xf numFmtId="181" fontId="33" fillId="0" borderId="150" xfId="0" applyNumberFormat="1" applyFont="1" applyFill="1" applyBorder="1" applyAlignment="1" applyProtection="1">
      <alignment horizontal="center" vertical="center" wrapText="1"/>
      <protection/>
    </xf>
    <xf numFmtId="181" fontId="33" fillId="0" borderId="151" xfId="0" applyNumberFormat="1" applyFont="1" applyFill="1" applyBorder="1" applyAlignment="1" applyProtection="1">
      <alignment horizontal="center" vertical="center" wrapText="1"/>
      <protection/>
    </xf>
    <xf numFmtId="0" fontId="30" fillId="0" borderId="152" xfId="0" applyFont="1" applyFill="1" applyBorder="1" applyAlignment="1">
      <alignment horizontal="center" vertical="center" wrapText="1"/>
    </xf>
    <xf numFmtId="0" fontId="33" fillId="0" borderId="152" xfId="0" applyNumberFormat="1" applyFont="1" applyFill="1" applyBorder="1" applyAlignment="1">
      <alignment horizontal="center" vertical="center" wrapText="1"/>
    </xf>
    <xf numFmtId="0" fontId="19" fillId="0" borderId="152" xfId="0" applyNumberFormat="1" applyFont="1" applyFill="1" applyBorder="1" applyAlignment="1">
      <alignment horizontal="center" vertical="center" wrapText="1"/>
    </xf>
    <xf numFmtId="0" fontId="33" fillId="0" borderId="152" xfId="0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 wrapText="1"/>
    </xf>
    <xf numFmtId="0" fontId="33" fillId="0" borderId="90" xfId="0" applyFont="1" applyFill="1" applyBorder="1" applyAlignment="1">
      <alignment horizontal="center" vertical="center" wrapText="1"/>
    </xf>
    <xf numFmtId="0" fontId="33" fillId="0" borderId="88" xfId="0" applyNumberFormat="1" applyFont="1" applyFill="1" applyBorder="1" applyAlignment="1">
      <alignment horizontal="center" vertical="center" wrapText="1"/>
    </xf>
    <xf numFmtId="0" fontId="33" fillId="0" borderId="131" xfId="0" applyNumberFormat="1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 horizontal="center" vertical="center" wrapText="1"/>
    </xf>
    <xf numFmtId="0" fontId="33" fillId="0" borderId="89" xfId="0" applyFont="1" applyFill="1" applyBorder="1" applyAlignment="1">
      <alignment horizontal="center" vertical="center" wrapText="1"/>
    </xf>
    <xf numFmtId="0" fontId="33" fillId="0" borderId="135" xfId="0" applyNumberFormat="1" applyFont="1" applyFill="1" applyBorder="1" applyAlignment="1">
      <alignment horizontal="center" vertical="center" wrapText="1"/>
    </xf>
    <xf numFmtId="0" fontId="33" fillId="0" borderId="147" xfId="0" applyFont="1" applyFill="1" applyBorder="1" applyAlignment="1">
      <alignment horizontal="center" vertical="center" wrapText="1"/>
    </xf>
    <xf numFmtId="0" fontId="33" fillId="0" borderId="153" xfId="0" applyFont="1" applyFill="1" applyBorder="1" applyAlignment="1">
      <alignment horizontal="center" vertical="center" wrapText="1"/>
    </xf>
    <xf numFmtId="0" fontId="33" fillId="0" borderId="137" xfId="0" applyFont="1" applyFill="1" applyBorder="1" applyAlignment="1">
      <alignment horizontal="center" vertical="center" wrapText="1"/>
    </xf>
    <xf numFmtId="0" fontId="33" fillId="0" borderId="137" xfId="0" applyNumberFormat="1" applyFont="1" applyFill="1" applyBorder="1" applyAlignment="1">
      <alignment horizontal="center" vertical="center" wrapText="1"/>
    </xf>
    <xf numFmtId="180" fontId="33" fillId="0" borderId="77" xfId="0" applyNumberFormat="1" applyFont="1" applyFill="1" applyBorder="1" applyAlignment="1">
      <alignment horizontal="center" vertical="center" wrapText="1"/>
    </xf>
    <xf numFmtId="180" fontId="33" fillId="0" borderId="131" xfId="0" applyNumberFormat="1" applyFont="1" applyFill="1" applyBorder="1" applyAlignment="1">
      <alignment horizontal="center" vertical="center" wrapText="1"/>
    </xf>
    <xf numFmtId="0" fontId="19" fillId="0" borderId="131" xfId="0" applyFont="1" applyFill="1" applyBorder="1" applyAlignment="1">
      <alignment horizontal="center" vertical="center"/>
    </xf>
    <xf numFmtId="0" fontId="33" fillId="0" borderId="131" xfId="0" applyFont="1" applyFill="1" applyBorder="1" applyAlignment="1">
      <alignment horizontal="center"/>
    </xf>
    <xf numFmtId="181" fontId="33" fillId="0" borderId="131" xfId="0" applyNumberFormat="1" applyFont="1" applyFill="1" applyBorder="1" applyAlignment="1" applyProtection="1">
      <alignment horizontal="center" vertical="center" wrapText="1"/>
      <protection/>
    </xf>
    <xf numFmtId="180" fontId="33" fillId="0" borderId="135" xfId="0" applyNumberFormat="1" applyFont="1" applyFill="1" applyBorder="1" applyAlignment="1">
      <alignment horizontal="center" vertical="center" wrapText="1"/>
    </xf>
    <xf numFmtId="0" fontId="33" fillId="0" borderId="135" xfId="0" applyFont="1" applyFill="1" applyBorder="1" applyAlignment="1">
      <alignment horizontal="center" vertical="center"/>
    </xf>
    <xf numFmtId="0" fontId="19" fillId="0" borderId="135" xfId="0" applyFont="1" applyFill="1" applyBorder="1" applyAlignment="1">
      <alignment horizontal="center" vertical="center"/>
    </xf>
    <xf numFmtId="180" fontId="19" fillId="0" borderId="135" xfId="0" applyNumberFormat="1" applyFont="1" applyFill="1" applyBorder="1" applyAlignment="1">
      <alignment vertical="center"/>
    </xf>
    <xf numFmtId="0" fontId="33" fillId="0" borderId="135" xfId="0" applyFont="1" applyFill="1" applyBorder="1" applyAlignment="1">
      <alignment horizontal="center"/>
    </xf>
    <xf numFmtId="0" fontId="33" fillId="0" borderId="136" xfId="0" applyFont="1" applyFill="1" applyBorder="1" applyAlignment="1">
      <alignment/>
    </xf>
    <xf numFmtId="181" fontId="33" fillId="0" borderId="129" xfId="0" applyNumberFormat="1" applyFont="1" applyFill="1" applyBorder="1" applyAlignment="1" applyProtection="1">
      <alignment horizontal="center" vertical="center" wrapText="1"/>
      <protection/>
    </xf>
    <xf numFmtId="0" fontId="38" fillId="0" borderId="154" xfId="0" applyFont="1" applyFill="1" applyBorder="1" applyAlignment="1">
      <alignment horizontal="center" vertical="center" wrapText="1"/>
    </xf>
    <xf numFmtId="182" fontId="33" fillId="0" borderId="125" xfId="0" applyNumberFormat="1" applyFont="1" applyFill="1" applyBorder="1" applyAlignment="1">
      <alignment horizontal="center" vertical="center"/>
    </xf>
    <xf numFmtId="0" fontId="33" fillId="0" borderId="147" xfId="0" applyFont="1" applyFill="1" applyBorder="1" applyAlignment="1">
      <alignment horizontal="center" vertical="center"/>
    </xf>
    <xf numFmtId="180" fontId="33" fillId="0" borderId="137" xfId="0" applyNumberFormat="1" applyFont="1" applyFill="1" applyBorder="1" applyAlignment="1">
      <alignment horizontal="center" vertical="center" wrapText="1"/>
    </xf>
    <xf numFmtId="0" fontId="33" fillId="0" borderId="137" xfId="0" applyFont="1" applyFill="1" applyBorder="1" applyAlignment="1">
      <alignment horizontal="center" vertical="center"/>
    </xf>
    <xf numFmtId="0" fontId="19" fillId="0" borderId="137" xfId="0" applyFont="1" applyFill="1" applyBorder="1" applyAlignment="1">
      <alignment horizontal="center" vertical="center"/>
    </xf>
    <xf numFmtId="180" fontId="19" fillId="0" borderId="137" xfId="0" applyNumberFormat="1" applyFont="1" applyFill="1" applyBorder="1" applyAlignment="1">
      <alignment horizontal="center" vertical="center"/>
    </xf>
    <xf numFmtId="0" fontId="38" fillId="0" borderId="137" xfId="0" applyFont="1" applyFill="1" applyBorder="1" applyAlignment="1">
      <alignment horizontal="center"/>
    </xf>
    <xf numFmtId="0" fontId="38" fillId="0" borderId="138" xfId="0" applyFont="1" applyFill="1" applyBorder="1" applyAlignment="1">
      <alignment/>
    </xf>
    <xf numFmtId="180" fontId="33" fillId="0" borderId="131" xfId="0" applyNumberFormat="1" applyFont="1" applyFill="1" applyBorder="1" applyAlignment="1">
      <alignment horizontal="center" vertical="center"/>
    </xf>
    <xf numFmtId="0" fontId="33" fillId="0" borderId="129" xfId="0" applyFont="1" applyFill="1" applyBorder="1" applyAlignment="1">
      <alignment/>
    </xf>
    <xf numFmtId="0" fontId="33" fillId="0" borderId="126" xfId="0" applyFont="1" applyFill="1" applyBorder="1" applyAlignment="1">
      <alignment horizontal="center" vertical="center"/>
    </xf>
    <xf numFmtId="0" fontId="33" fillId="0" borderId="119" xfId="0" applyFont="1" applyFill="1" applyBorder="1" applyAlignment="1">
      <alignment horizontal="center" vertical="center"/>
    </xf>
    <xf numFmtId="0" fontId="19" fillId="0" borderId="126" xfId="0" applyFont="1" applyFill="1" applyBorder="1" applyAlignment="1">
      <alignment horizontal="center" vertical="center"/>
    </xf>
    <xf numFmtId="180" fontId="19" fillId="0" borderId="155" xfId="0" applyNumberFormat="1" applyFont="1" applyFill="1" applyBorder="1" applyAlignment="1">
      <alignment vertical="center"/>
    </xf>
    <xf numFmtId="0" fontId="33" fillId="0" borderId="155" xfId="0" applyFont="1" applyFill="1" applyBorder="1" applyAlignment="1">
      <alignment horizontal="center"/>
    </xf>
    <xf numFmtId="0" fontId="33" fillId="0" borderId="128" xfId="0" applyFont="1" applyFill="1" applyBorder="1" applyAlignment="1">
      <alignment/>
    </xf>
    <xf numFmtId="0" fontId="33" fillId="0" borderId="127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19" fillId="0" borderId="127" xfId="0" applyFont="1" applyFill="1" applyBorder="1" applyAlignment="1">
      <alignment horizontal="center" vertical="center"/>
    </xf>
    <xf numFmtId="180" fontId="19" fillId="0" borderId="59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/>
    </xf>
    <xf numFmtId="0" fontId="19" fillId="0" borderId="156" xfId="0" applyFont="1" applyFill="1" applyBorder="1" applyAlignment="1">
      <alignment/>
    </xf>
    <xf numFmtId="182" fontId="19" fillId="0" borderId="131" xfId="0" applyNumberFormat="1" applyFont="1" applyFill="1" applyBorder="1" applyAlignment="1">
      <alignment horizontal="center" vertical="center" wrapText="1"/>
    </xf>
    <xf numFmtId="0" fontId="19" fillId="0" borderId="131" xfId="0" applyFont="1" applyFill="1" applyBorder="1" applyAlignment="1">
      <alignment horizontal="center"/>
    </xf>
    <xf numFmtId="182" fontId="33" fillId="0" borderId="55" xfId="0" applyNumberFormat="1" applyFont="1" applyFill="1" applyBorder="1" applyAlignment="1">
      <alignment horizontal="center" vertical="center"/>
    </xf>
    <xf numFmtId="0" fontId="33" fillId="0" borderId="157" xfId="0" applyFont="1" applyFill="1" applyBorder="1" applyAlignment="1">
      <alignment horizontal="center" vertical="center"/>
    </xf>
    <xf numFmtId="182" fontId="33" fillId="0" borderId="118" xfId="0" applyNumberFormat="1" applyFont="1" applyFill="1" applyBorder="1" applyAlignment="1">
      <alignment horizontal="center" vertical="center"/>
    </xf>
    <xf numFmtId="0" fontId="33" fillId="0" borderId="158" xfId="0" applyFont="1" applyFill="1" applyBorder="1" applyAlignment="1">
      <alignment horizontal="center" vertical="center"/>
    </xf>
    <xf numFmtId="0" fontId="33" fillId="0" borderId="157" xfId="0" applyFont="1" applyFill="1" applyBorder="1" applyAlignment="1">
      <alignment horizontal="center" vertical="center" wrapText="1"/>
    </xf>
    <xf numFmtId="0" fontId="19" fillId="0" borderId="135" xfId="0" applyFont="1" applyFill="1" applyBorder="1" applyAlignment="1">
      <alignment horizontal="center" vertical="center" wrapText="1"/>
    </xf>
    <xf numFmtId="181" fontId="33" fillId="0" borderId="135" xfId="0" applyNumberFormat="1" applyFont="1" applyFill="1" applyBorder="1" applyAlignment="1" applyProtection="1">
      <alignment horizontal="center" vertical="center" wrapText="1"/>
      <protection/>
    </xf>
    <xf numFmtId="181" fontId="33" fillId="0" borderId="136" xfId="0" applyNumberFormat="1" applyFont="1" applyFill="1" applyBorder="1" applyAlignment="1" applyProtection="1">
      <alignment horizontal="center" vertical="center" wrapText="1"/>
      <protection/>
    </xf>
    <xf numFmtId="0" fontId="19" fillId="0" borderId="129" xfId="0" applyFont="1" applyFill="1" applyBorder="1" applyAlignment="1">
      <alignment/>
    </xf>
    <xf numFmtId="0" fontId="19" fillId="0" borderId="137" xfId="0" applyFont="1" applyFill="1" applyBorder="1" applyAlignment="1">
      <alignment horizontal="center"/>
    </xf>
    <xf numFmtId="0" fontId="19" fillId="0" borderId="138" xfId="0" applyFont="1" applyFill="1" applyBorder="1" applyAlignment="1">
      <alignment/>
    </xf>
    <xf numFmtId="0" fontId="38" fillId="0" borderId="153" xfId="0" applyFont="1" applyFill="1" applyBorder="1" applyAlignment="1">
      <alignment horizontal="center" vertical="center" wrapText="1"/>
    </xf>
    <xf numFmtId="0" fontId="38" fillId="0" borderId="159" xfId="0" applyFont="1" applyFill="1" applyBorder="1" applyAlignment="1">
      <alignment horizontal="center" vertical="center" wrapText="1"/>
    </xf>
    <xf numFmtId="49" fontId="38" fillId="0" borderId="96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182" fontId="33" fillId="0" borderId="97" xfId="0" applyNumberFormat="1" applyFont="1" applyFill="1" applyBorder="1" applyAlignment="1" applyProtection="1">
      <alignment horizontal="center" vertical="center"/>
      <protection/>
    </xf>
    <xf numFmtId="1" fontId="33" fillId="0" borderId="97" xfId="0" applyNumberFormat="1" applyFont="1" applyFill="1" applyBorder="1" applyAlignment="1" applyProtection="1">
      <alignment horizontal="center" vertical="center"/>
      <protection/>
    </xf>
    <xf numFmtId="49" fontId="33" fillId="0" borderId="97" xfId="0" applyNumberFormat="1" applyFont="1" applyFill="1" applyBorder="1" applyAlignment="1" applyProtection="1">
      <alignment horizontal="center" vertical="center"/>
      <protection/>
    </xf>
    <xf numFmtId="182" fontId="33" fillId="0" borderId="98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2" fillId="0" borderId="0" xfId="0" applyFont="1" applyAlignment="1">
      <alignment wrapText="1"/>
    </xf>
    <xf numFmtId="0" fontId="51" fillId="0" borderId="0" xfId="0" applyFont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5" fillId="0" borderId="0" xfId="0" applyFont="1" applyAlignment="1">
      <alignment/>
    </xf>
    <xf numFmtId="0" fontId="55" fillId="0" borderId="30" xfId="0" applyFont="1" applyBorder="1" applyAlignment="1">
      <alignment horizontal="center" vertical="center"/>
    </xf>
    <xf numFmtId="0" fontId="55" fillId="0" borderId="160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6" fillId="0" borderId="161" xfId="0" applyFont="1" applyFill="1" applyBorder="1" applyAlignment="1">
      <alignment horizontal="center"/>
    </xf>
    <xf numFmtId="0" fontId="55" fillId="0" borderId="71" xfId="0" applyFont="1" applyBorder="1" applyAlignment="1">
      <alignment horizontal="center" vertical="center"/>
    </xf>
    <xf numFmtId="0" fontId="55" fillId="0" borderId="162" xfId="0" applyFont="1" applyFill="1" applyBorder="1" applyAlignment="1">
      <alignment horizontal="center"/>
    </xf>
    <xf numFmtId="0" fontId="55" fillId="24" borderId="162" xfId="0" applyFont="1" applyFill="1" applyBorder="1" applyAlignment="1">
      <alignment horizontal="center"/>
    </xf>
    <xf numFmtId="0" fontId="55" fillId="24" borderId="162" xfId="0" applyFont="1" applyFill="1" applyBorder="1" applyAlignment="1">
      <alignment wrapText="1"/>
    </xf>
    <xf numFmtId="0" fontId="57" fillId="24" borderId="162" xfId="0" applyFont="1" applyFill="1" applyBorder="1" applyAlignment="1">
      <alignment wrapText="1"/>
    </xf>
    <xf numFmtId="0" fontId="57" fillId="0" borderId="163" xfId="0" applyFont="1" applyBorder="1" applyAlignment="1">
      <alignment/>
    </xf>
    <xf numFmtId="0" fontId="57" fillId="0" borderId="163" xfId="0" applyFont="1" applyBorder="1" applyAlignment="1">
      <alignment wrapText="1"/>
    </xf>
    <xf numFmtId="0" fontId="57" fillId="0" borderId="164" xfId="0" applyFont="1" applyBorder="1" applyAlignment="1">
      <alignment wrapText="1"/>
    </xf>
    <xf numFmtId="0" fontId="55" fillId="0" borderId="0" xfId="0" applyFont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7" fillId="0" borderId="0" xfId="0" applyFont="1" applyAlignment="1">
      <alignment wrapText="1"/>
    </xf>
    <xf numFmtId="0" fontId="60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3" fillId="0" borderId="0" xfId="0" applyFont="1" applyAlignment="1">
      <alignment/>
    </xf>
    <xf numFmtId="0" fontId="0" fillId="26" borderId="0" xfId="0" applyFill="1" applyBorder="1" applyAlignment="1">
      <alignment horizontal="center" vertical="center"/>
    </xf>
    <xf numFmtId="49" fontId="33" fillId="26" borderId="0" xfId="53" applyNumberFormat="1" applyFont="1" applyFill="1" applyBorder="1" applyAlignment="1">
      <alignment horizontal="right" vertical="center"/>
      <protection/>
    </xf>
    <xf numFmtId="49" fontId="0" fillId="26" borderId="0" xfId="0" applyNumberFormat="1" applyFill="1" applyBorder="1" applyAlignment="1">
      <alignment horizontal="right" vertical="center"/>
    </xf>
    <xf numFmtId="0" fontId="19" fillId="26" borderId="0" xfId="53" applyFont="1" applyFill="1" applyBorder="1" applyAlignment="1">
      <alignment horizontal="right" vertical="center"/>
      <protection/>
    </xf>
    <xf numFmtId="0" fontId="0" fillId="26" borderId="0" xfId="0" applyFill="1" applyBorder="1" applyAlignment="1">
      <alignment horizontal="right" vertical="center"/>
    </xf>
    <xf numFmtId="49" fontId="33" fillId="24" borderId="132" xfId="0" applyNumberFormat="1" applyFont="1" applyFill="1" applyBorder="1" applyAlignment="1">
      <alignment horizontal="left" vertical="center" wrapText="1"/>
    </xf>
    <xf numFmtId="49" fontId="19" fillId="24" borderId="56" xfId="0" applyNumberFormat="1" applyFont="1" applyFill="1" applyBorder="1" applyAlignment="1">
      <alignment horizontal="left" vertical="center" wrapText="1"/>
    </xf>
    <xf numFmtId="49" fontId="33" fillId="24" borderId="114" xfId="0" applyNumberFormat="1" applyFont="1" applyFill="1" applyBorder="1" applyAlignment="1">
      <alignment horizontal="left" vertical="center" wrapText="1"/>
    </xf>
    <xf numFmtId="49" fontId="33" fillId="24" borderId="133" xfId="0" applyNumberFormat="1" applyFont="1" applyFill="1" applyBorder="1" applyAlignment="1">
      <alignment horizontal="left" vertical="center" wrapText="1"/>
    </xf>
    <xf numFmtId="0" fontId="33" fillId="0" borderId="113" xfId="0" applyFont="1" applyFill="1" applyBorder="1" applyAlignment="1">
      <alignment vertical="center" wrapText="1"/>
    </xf>
    <xf numFmtId="0" fontId="33" fillId="0" borderId="84" xfId="0" applyNumberFormat="1" applyFont="1" applyFill="1" applyBorder="1" applyAlignment="1" applyProtection="1">
      <alignment horizontal="center" vertical="center"/>
      <protection/>
    </xf>
    <xf numFmtId="182" fontId="33" fillId="0" borderId="143" xfId="0" applyNumberFormat="1" applyFont="1" applyFill="1" applyBorder="1" applyAlignment="1" applyProtection="1">
      <alignment horizontal="center" vertical="center"/>
      <protection/>
    </xf>
    <xf numFmtId="1" fontId="33" fillId="0" borderId="146" xfId="0" applyNumberFormat="1" applyFont="1" applyFill="1" applyBorder="1" applyAlignment="1" applyProtection="1">
      <alignment horizontal="center" vertical="center"/>
      <protection/>
    </xf>
    <xf numFmtId="1" fontId="33" fillId="0" borderId="38" xfId="0" applyNumberFormat="1" applyFont="1" applyFill="1" applyBorder="1" applyAlignment="1" applyProtection="1">
      <alignment horizontal="center" vertical="center"/>
      <protection/>
    </xf>
    <xf numFmtId="1" fontId="33" fillId="0" borderId="143" xfId="0" applyNumberFormat="1" applyFont="1" applyFill="1" applyBorder="1" applyAlignment="1" applyProtection="1">
      <alignment horizontal="center" vertical="center"/>
      <protection/>
    </xf>
    <xf numFmtId="1" fontId="33" fillId="0" borderId="123" xfId="0" applyNumberFormat="1" applyFont="1" applyFill="1" applyBorder="1" applyAlignment="1" applyProtection="1">
      <alignment horizontal="center" vertical="center"/>
      <protection/>
    </xf>
    <xf numFmtId="49" fontId="33" fillId="0" borderId="143" xfId="0" applyNumberFormat="1" applyFont="1" applyFill="1" applyBorder="1" applyAlignment="1" applyProtection="1">
      <alignment horizontal="center" vertical="center"/>
      <protection/>
    </xf>
    <xf numFmtId="49" fontId="33" fillId="0" borderId="123" xfId="0" applyNumberFormat="1" applyFont="1" applyFill="1" applyBorder="1" applyAlignment="1" applyProtection="1">
      <alignment horizontal="center" vertical="center"/>
      <protection/>
    </xf>
    <xf numFmtId="182" fontId="33" fillId="0" borderId="165" xfId="0" applyNumberFormat="1" applyFont="1" applyFill="1" applyBorder="1" applyAlignment="1" applyProtection="1">
      <alignment horizontal="center" vertical="center"/>
      <protection/>
    </xf>
    <xf numFmtId="49" fontId="33" fillId="24" borderId="125" xfId="0" applyNumberFormat="1" applyFont="1" applyFill="1" applyBorder="1" applyAlignment="1">
      <alignment horizontal="left" vertical="center" wrapText="1"/>
    </xf>
    <xf numFmtId="49" fontId="33" fillId="27" borderId="0" xfId="53" applyNumberFormat="1" applyFont="1" applyFill="1" applyBorder="1" applyAlignment="1">
      <alignment horizontal="right" vertical="center"/>
      <protection/>
    </xf>
    <xf numFmtId="0" fontId="19" fillId="27" borderId="0" xfId="53" applyFont="1" applyFill="1" applyBorder="1" applyAlignment="1">
      <alignment horizontal="right" vertical="center"/>
      <protection/>
    </xf>
    <xf numFmtId="0" fontId="19" fillId="0" borderId="3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181" fontId="19" fillId="0" borderId="60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181" fontId="19" fillId="0" borderId="7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160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162" xfId="0" applyFont="1" applyFill="1" applyBorder="1" applyAlignment="1">
      <alignment horizontal="center"/>
    </xf>
    <xf numFmtId="0" fontId="19" fillId="24" borderId="162" xfId="0" applyFont="1" applyFill="1" applyBorder="1" applyAlignment="1">
      <alignment horizontal="center"/>
    </xf>
    <xf numFmtId="0" fontId="19" fillId="24" borderId="162" xfId="0" applyFont="1" applyFill="1" applyBorder="1" applyAlignment="1">
      <alignment wrapText="1"/>
    </xf>
    <xf numFmtId="0" fontId="0" fillId="24" borderId="162" xfId="0" applyFont="1" applyFill="1" applyBorder="1" applyAlignment="1">
      <alignment wrapText="1"/>
    </xf>
    <xf numFmtId="0" fontId="0" fillId="0" borderId="163" xfId="0" applyFont="1" applyBorder="1" applyAlignment="1">
      <alignment/>
    </xf>
    <xf numFmtId="0" fontId="0" fillId="0" borderId="163" xfId="0" applyFont="1" applyBorder="1" applyAlignment="1">
      <alignment wrapText="1"/>
    </xf>
    <xf numFmtId="0" fontId="0" fillId="0" borderId="164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6" fillId="0" borderId="0" xfId="53" applyFont="1">
      <alignment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27" fillId="0" borderId="0" xfId="0" applyFont="1" applyAlignment="1">
      <alignment/>
    </xf>
    <xf numFmtId="0" fontId="0" fillId="27" borderId="0" xfId="0" applyFont="1" applyFill="1" applyBorder="1" applyAlignment="1">
      <alignment horizontal="center" vertical="center"/>
    </xf>
    <xf numFmtId="49" fontId="0" fillId="27" borderId="0" xfId="0" applyNumberFormat="1" applyFont="1" applyFill="1" applyBorder="1" applyAlignment="1">
      <alignment horizontal="right" vertical="center"/>
    </xf>
    <xf numFmtId="0" fontId="0" fillId="27" borderId="0" xfId="0" applyFont="1" applyFill="1" applyBorder="1" applyAlignment="1">
      <alignment horizontal="right" vertical="center"/>
    </xf>
    <xf numFmtId="0" fontId="36" fillId="28" borderId="131" xfId="0" applyFont="1" applyFill="1" applyBorder="1" applyAlignment="1">
      <alignment horizontal="center" wrapText="1"/>
    </xf>
    <xf numFmtId="0" fontId="36" fillId="27" borderId="166" xfId="0" applyFont="1" applyFill="1" applyBorder="1" applyAlignment="1">
      <alignment horizontal="center" vertical="center" wrapText="1"/>
    </xf>
    <xf numFmtId="0" fontId="36" fillId="27" borderId="167" xfId="0" applyFont="1" applyFill="1" applyBorder="1" applyAlignment="1">
      <alignment horizontal="center" vertical="center" wrapText="1"/>
    </xf>
    <xf numFmtId="0" fontId="36" fillId="27" borderId="162" xfId="53" applyFont="1" applyFill="1" applyBorder="1" applyAlignment="1">
      <alignment horizontal="center" vertical="center" wrapText="1"/>
      <protection/>
    </xf>
    <xf numFmtId="0" fontId="36" fillId="27" borderId="166" xfId="53" applyFont="1" applyFill="1" applyBorder="1" applyAlignment="1">
      <alignment horizontal="center" vertical="center" wrapText="1"/>
      <protection/>
    </xf>
    <xf numFmtId="0" fontId="19" fillId="27" borderId="167" xfId="0" applyFont="1" applyFill="1" applyBorder="1" applyAlignment="1">
      <alignment horizontal="center" wrapText="1"/>
    </xf>
    <xf numFmtId="0" fontId="36" fillId="27" borderId="162" xfId="0" applyFont="1" applyFill="1" applyBorder="1" applyAlignment="1">
      <alignment horizontal="center" wrapText="1"/>
    </xf>
    <xf numFmtId="0" fontId="36" fillId="27" borderId="168" xfId="0" applyFont="1" applyFill="1" applyBorder="1" applyAlignment="1">
      <alignment horizontal="center" wrapText="1"/>
    </xf>
    <xf numFmtId="0" fontId="36" fillId="28" borderId="169" xfId="0" applyFont="1" applyFill="1" applyBorder="1" applyAlignment="1">
      <alignment horizontal="center" wrapText="1"/>
    </xf>
    <xf numFmtId="0" fontId="36" fillId="28" borderId="162" xfId="0" applyFont="1" applyFill="1" applyBorder="1" applyAlignment="1">
      <alignment horizontal="center" wrapText="1"/>
    </xf>
    <xf numFmtId="0" fontId="36" fillId="28" borderId="162" xfId="53" applyFont="1" applyFill="1" applyBorder="1" applyAlignment="1">
      <alignment horizontal="center" vertical="center" wrapText="1"/>
      <protection/>
    </xf>
    <xf numFmtId="0" fontId="36" fillId="28" borderId="162" xfId="0" applyFont="1" applyFill="1" applyBorder="1" applyAlignment="1">
      <alignment horizontal="center" vertical="center" wrapText="1"/>
    </xf>
    <xf numFmtId="0" fontId="36" fillId="28" borderId="166" xfId="0" applyFont="1" applyFill="1" applyBorder="1" applyAlignment="1">
      <alignment horizontal="center" vertical="center" wrapText="1"/>
    </xf>
    <xf numFmtId="0" fontId="36" fillId="28" borderId="12" xfId="0" applyFont="1" applyFill="1" applyBorder="1" applyAlignment="1">
      <alignment horizontal="center" vertical="center" wrapText="1"/>
    </xf>
    <xf numFmtId="0" fontId="36" fillId="28" borderId="10" xfId="0" applyFont="1" applyFill="1" applyBorder="1" applyAlignment="1">
      <alignment horizontal="center" vertical="center" wrapText="1"/>
    </xf>
    <xf numFmtId="0" fontId="36" fillId="28" borderId="10" xfId="53" applyFont="1" applyFill="1" applyBorder="1" applyAlignment="1">
      <alignment horizontal="center" vertical="center" wrapText="1"/>
      <protection/>
    </xf>
    <xf numFmtId="0" fontId="36" fillId="28" borderId="161" xfId="0" applyFont="1" applyFill="1" applyBorder="1" applyAlignment="1">
      <alignment horizontal="center" wrapText="1"/>
    </xf>
    <xf numFmtId="0" fontId="36" fillId="27" borderId="162" xfId="0" applyFont="1" applyFill="1" applyBorder="1" applyAlignment="1">
      <alignment horizontal="center" vertical="center" wrapText="1"/>
    </xf>
    <xf numFmtId="0" fontId="35" fillId="27" borderId="170" xfId="53" applyFont="1" applyFill="1" applyBorder="1" applyAlignment="1">
      <alignment horizontal="center" vertical="center" wrapText="1"/>
      <protection/>
    </xf>
    <xf numFmtId="0" fontId="32" fillId="27" borderId="103" xfId="53" applyFont="1" applyFill="1" applyBorder="1" applyAlignment="1">
      <alignment horizontal="center" vertical="center" wrapText="1"/>
      <protection/>
    </xf>
    <xf numFmtId="0" fontId="36" fillId="27" borderId="171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36" fillId="27" borderId="13" xfId="0" applyFont="1" applyFill="1" applyBorder="1" applyAlignment="1">
      <alignment horizontal="center" vertical="center" wrapText="1"/>
    </xf>
    <xf numFmtId="0" fontId="36" fillId="28" borderId="161" xfId="0" applyFont="1" applyFill="1" applyBorder="1" applyAlignment="1">
      <alignment horizontal="center" vertical="center" wrapText="1"/>
    </xf>
    <xf numFmtId="0" fontId="32" fillId="27" borderId="102" xfId="53" applyFont="1" applyFill="1" applyBorder="1" applyAlignment="1">
      <alignment horizontal="center" vertical="center" wrapText="1"/>
      <protection/>
    </xf>
    <xf numFmtId="49" fontId="32" fillId="27" borderId="106" xfId="0" applyNumberFormat="1" applyFont="1" applyFill="1" applyBorder="1" applyAlignment="1">
      <alignment horizontal="center" vertical="center" wrapText="1"/>
    </xf>
    <xf numFmtId="49" fontId="36" fillId="27" borderId="171" xfId="53" applyNumberFormat="1" applyFont="1" applyFill="1" applyBorder="1" applyAlignment="1" applyProtection="1">
      <alignment horizontal="center" vertical="center" wrapText="1"/>
      <protection locked="0"/>
    </xf>
    <xf numFmtId="0" fontId="36" fillId="27" borderId="161" xfId="0" applyFont="1" applyFill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34" fillId="27" borderId="106" xfId="53" applyFont="1" applyFill="1" applyBorder="1" applyAlignment="1">
      <alignment horizontal="center" vertical="center" wrapText="1"/>
      <protection/>
    </xf>
    <xf numFmtId="0" fontId="32" fillId="27" borderId="102" xfId="0" applyFont="1" applyFill="1" applyBorder="1" applyAlignment="1">
      <alignment horizontal="center" vertical="center" wrapText="1"/>
    </xf>
    <xf numFmtId="0" fontId="32" fillId="27" borderId="172" xfId="53" applyFont="1" applyFill="1" applyBorder="1" applyAlignment="1">
      <alignment horizontal="center" vertical="center" wrapText="1"/>
      <protection/>
    </xf>
    <xf numFmtId="0" fontId="19" fillId="0" borderId="102" xfId="0" applyFont="1" applyBorder="1" applyAlignment="1">
      <alignment horizontal="center" vertical="center"/>
    </xf>
    <xf numFmtId="0" fontId="32" fillId="27" borderId="131" xfId="53" applyFont="1" applyFill="1" applyBorder="1" applyAlignment="1">
      <alignment horizontal="center" vertical="center" wrapText="1"/>
      <protection/>
    </xf>
    <xf numFmtId="49" fontId="32" fillId="27" borderId="106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wrapText="1"/>
    </xf>
    <xf numFmtId="0" fontId="29" fillId="0" borderId="0" xfId="0" applyFont="1" applyBorder="1" applyAlignment="1">
      <alignment horizontal="center"/>
    </xf>
    <xf numFmtId="0" fontId="19" fillId="0" borderId="106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6" fillId="28" borderId="131" xfId="0" applyFont="1" applyFill="1" applyBorder="1" applyAlignment="1">
      <alignment horizontal="center" vertical="center" wrapText="1"/>
    </xf>
    <xf numFmtId="0" fontId="32" fillId="27" borderId="173" xfId="53" applyFont="1" applyFill="1" applyBorder="1" applyAlignment="1">
      <alignment horizontal="center" vertical="center" wrapText="1"/>
      <protection/>
    </xf>
    <xf numFmtId="0" fontId="32" fillId="27" borderId="174" xfId="53" applyFont="1" applyFill="1" applyBorder="1" applyAlignment="1">
      <alignment horizontal="center" vertical="center" wrapText="1"/>
      <protection/>
    </xf>
    <xf numFmtId="0" fontId="32" fillId="27" borderId="27" xfId="53" applyFont="1" applyFill="1" applyBorder="1" applyAlignment="1">
      <alignment horizontal="center" vertical="center" wrapText="1"/>
      <protection/>
    </xf>
    <xf numFmtId="0" fontId="32" fillId="27" borderId="0" xfId="53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36" fillId="27" borderId="171" xfId="0" applyFont="1" applyFill="1" applyBorder="1" applyAlignment="1">
      <alignment horizontal="center" wrapText="1"/>
    </xf>
    <xf numFmtId="0" fontId="36" fillId="27" borderId="10" xfId="0" applyFont="1" applyFill="1" applyBorder="1" applyAlignment="1">
      <alignment horizontal="center" wrapText="1"/>
    </xf>
    <xf numFmtId="0" fontId="36" fillId="27" borderId="13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55" fillId="0" borderId="102" xfId="0" applyFont="1" applyBorder="1" applyAlignment="1">
      <alignment horizontal="center" vertical="center"/>
    </xf>
    <xf numFmtId="0" fontId="55" fillId="0" borderId="10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5" fillId="0" borderId="106" xfId="0" applyFont="1" applyBorder="1" applyAlignment="1">
      <alignment horizontal="center" vertical="center" textRotation="90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wrapText="1"/>
    </xf>
    <xf numFmtId="0" fontId="19" fillId="0" borderId="131" xfId="0" applyFont="1" applyFill="1" applyBorder="1" applyAlignment="1">
      <alignment horizontal="center" vertical="center" wrapText="1"/>
    </xf>
    <xf numFmtId="180" fontId="35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textRotation="90"/>
      <protection/>
    </xf>
    <xf numFmtId="18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180" fontId="19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 applyProtection="1">
      <alignment horizontal="center" vertical="center" wrapText="1"/>
      <protection/>
    </xf>
    <xf numFmtId="180" fontId="19" fillId="0" borderId="11" xfId="0" applyNumberFormat="1" applyFont="1" applyFill="1" applyBorder="1" applyAlignment="1" applyProtection="1">
      <alignment horizontal="center" vertical="center"/>
      <protection/>
    </xf>
    <xf numFmtId="180" fontId="19" fillId="0" borderId="175" xfId="0" applyNumberFormat="1" applyFont="1" applyFill="1" applyBorder="1" applyAlignment="1" applyProtection="1">
      <alignment horizontal="center" vertical="center" wrapText="1"/>
      <protection/>
    </xf>
    <xf numFmtId="180" fontId="19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1" xfId="0" applyFont="1" applyFill="1" applyBorder="1" applyAlignment="1">
      <alignment horizontal="center" vertical="center" textRotation="90" wrapText="1"/>
    </xf>
    <xf numFmtId="0" fontId="35" fillId="0" borderId="17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81" fontId="38" fillId="0" borderId="111" xfId="0" applyNumberFormat="1" applyFont="1" applyFill="1" applyBorder="1" applyAlignment="1" applyProtection="1">
      <alignment horizontal="center" vertical="center"/>
      <protection/>
    </xf>
    <xf numFmtId="181" fontId="38" fillId="0" borderId="83" xfId="0" applyNumberFormat="1" applyFont="1" applyFill="1" applyBorder="1" applyAlignment="1" applyProtection="1">
      <alignment horizontal="center" vertical="center"/>
      <protection/>
    </xf>
    <xf numFmtId="0" fontId="38" fillId="0" borderId="111" xfId="0" applyFont="1" applyFill="1" applyBorder="1" applyAlignment="1">
      <alignment horizontal="center" wrapText="1"/>
    </xf>
    <xf numFmtId="0" fontId="38" fillId="0" borderId="84" xfId="0" applyFont="1" applyFill="1" applyBorder="1" applyAlignment="1">
      <alignment horizontal="center" wrapText="1"/>
    </xf>
    <xf numFmtId="0" fontId="47" fillId="0" borderId="64" xfId="0" applyFont="1" applyFill="1" applyBorder="1" applyAlignment="1">
      <alignment horizontal="center" vertical="center" wrapText="1"/>
    </xf>
    <xf numFmtId="0" fontId="35" fillId="0" borderId="176" xfId="0" applyFont="1" applyFill="1" applyBorder="1" applyAlignment="1">
      <alignment horizontal="center" vertical="center" wrapText="1"/>
    </xf>
    <xf numFmtId="0" fontId="35" fillId="0" borderId="123" xfId="0" applyFont="1" applyFill="1" applyBorder="1" applyAlignment="1">
      <alignment horizontal="center" vertical="center" wrapText="1"/>
    </xf>
    <xf numFmtId="0" fontId="35" fillId="0" borderId="165" xfId="0" applyFont="1" applyFill="1" applyBorder="1" applyAlignment="1">
      <alignment horizontal="center" vertical="center" wrapText="1"/>
    </xf>
    <xf numFmtId="181" fontId="47" fillId="0" borderId="176" xfId="0" applyNumberFormat="1" applyFont="1" applyFill="1" applyBorder="1" applyAlignment="1" applyProtection="1">
      <alignment horizontal="center" vertical="center" wrapText="1"/>
      <protection/>
    </xf>
    <xf numFmtId="181" fontId="47" fillId="0" borderId="123" xfId="0" applyNumberFormat="1" applyFont="1" applyFill="1" applyBorder="1" applyAlignment="1" applyProtection="1">
      <alignment horizontal="center" vertical="center" wrapText="1"/>
      <protection/>
    </xf>
    <xf numFmtId="181" fontId="47" fillId="0" borderId="165" xfId="0" applyNumberFormat="1" applyFont="1" applyFill="1" applyBorder="1" applyAlignment="1" applyProtection="1">
      <alignment horizontal="center" vertical="center" wrapText="1"/>
      <protection/>
    </xf>
    <xf numFmtId="49" fontId="47" fillId="0" borderId="176" xfId="0" applyNumberFormat="1" applyFont="1" applyFill="1" applyBorder="1" applyAlignment="1">
      <alignment horizontal="center" vertical="center" wrapText="1"/>
    </xf>
    <xf numFmtId="49" fontId="47" fillId="0" borderId="123" xfId="0" applyNumberFormat="1" applyFont="1" applyFill="1" applyBorder="1" applyAlignment="1">
      <alignment horizontal="center" vertical="center" wrapText="1"/>
    </xf>
    <xf numFmtId="49" fontId="47" fillId="0" borderId="165" xfId="0" applyNumberFormat="1" applyFont="1" applyFill="1" applyBorder="1" applyAlignment="1">
      <alignment horizontal="center" vertical="center" wrapText="1"/>
    </xf>
    <xf numFmtId="0" fontId="19" fillId="0" borderId="177" xfId="0" applyFont="1" applyFill="1" applyBorder="1" applyAlignment="1">
      <alignment horizontal="center" vertical="center" wrapText="1"/>
    </xf>
    <xf numFmtId="0" fontId="38" fillId="0" borderId="177" xfId="0" applyFont="1" applyFill="1" applyBorder="1" applyAlignment="1">
      <alignment horizontal="center" vertical="center" wrapText="1"/>
    </xf>
    <xf numFmtId="0" fontId="35" fillId="0" borderId="178" xfId="0" applyFont="1" applyFill="1" applyBorder="1" applyAlignment="1">
      <alignment horizontal="center" vertical="center" wrapText="1"/>
    </xf>
    <xf numFmtId="0" fontId="35" fillId="0" borderId="179" xfId="0" applyFont="1" applyFill="1" applyBorder="1" applyAlignment="1">
      <alignment horizontal="center" vertical="center" wrapText="1"/>
    </xf>
    <xf numFmtId="0" fontId="35" fillId="0" borderId="180" xfId="0" applyFont="1" applyFill="1" applyBorder="1" applyAlignment="1">
      <alignment horizontal="center" vertical="center" wrapText="1"/>
    </xf>
    <xf numFmtId="0" fontId="38" fillId="0" borderId="176" xfId="0" applyFont="1" applyFill="1" applyBorder="1" applyAlignment="1">
      <alignment horizontal="center" vertical="center" wrapText="1"/>
    </xf>
    <xf numFmtId="0" fontId="38" fillId="0" borderId="146" xfId="0" applyFont="1" applyFill="1" applyBorder="1" applyAlignment="1">
      <alignment horizontal="center" vertical="center" wrapText="1"/>
    </xf>
    <xf numFmtId="182" fontId="19" fillId="0" borderId="0" xfId="0" applyNumberFormat="1" applyFont="1" applyFill="1" applyBorder="1" applyAlignment="1">
      <alignment horizontal="center" vertical="center" wrapText="1"/>
    </xf>
    <xf numFmtId="182" fontId="33" fillId="24" borderId="142" xfId="0" applyNumberFormat="1" applyFont="1" applyFill="1" applyBorder="1" applyAlignment="1">
      <alignment horizontal="center"/>
    </xf>
    <xf numFmtId="182" fontId="33" fillId="24" borderId="100" xfId="0" applyNumberFormat="1" applyFont="1" applyFill="1" applyBorder="1" applyAlignment="1">
      <alignment horizontal="center"/>
    </xf>
    <xf numFmtId="182" fontId="33" fillId="24" borderId="165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 applyProtection="1">
      <alignment horizontal="center" vertical="center" wrapText="1"/>
      <protection/>
    </xf>
    <xf numFmtId="0" fontId="33" fillId="0" borderId="181" xfId="0" applyFont="1" applyFill="1" applyBorder="1" applyAlignment="1" applyProtection="1">
      <alignment horizontal="center" vertical="center" wrapText="1"/>
      <protection/>
    </xf>
    <xf numFmtId="0" fontId="33" fillId="0" borderId="182" xfId="0" applyFont="1" applyFill="1" applyBorder="1" applyAlignment="1" applyProtection="1">
      <alignment horizontal="center" vertical="center" wrapText="1"/>
      <protection/>
    </xf>
    <xf numFmtId="0" fontId="33" fillId="0" borderId="183" xfId="0" applyFont="1" applyFill="1" applyBorder="1" applyAlignment="1" applyProtection="1">
      <alignment horizontal="center" vertical="center" wrapText="1"/>
      <protection/>
    </xf>
    <xf numFmtId="0" fontId="33" fillId="0" borderId="184" xfId="0" applyFont="1" applyFill="1" applyBorder="1" applyAlignment="1" applyProtection="1">
      <alignment horizontal="center" vertical="center" wrapText="1"/>
      <protection/>
    </xf>
    <xf numFmtId="0" fontId="33" fillId="0" borderId="18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/>
    </xf>
    <xf numFmtId="0" fontId="20" fillId="0" borderId="186" xfId="0" applyFont="1" applyFill="1" applyBorder="1" applyAlignment="1">
      <alignment horizontal="center"/>
    </xf>
    <xf numFmtId="0" fontId="33" fillId="0" borderId="78" xfId="0" applyFont="1" applyFill="1" applyBorder="1" applyAlignment="1" applyProtection="1">
      <alignment horizontal="center" vertical="center" wrapText="1"/>
      <protection/>
    </xf>
    <xf numFmtId="49" fontId="38" fillId="0" borderId="66" xfId="0" applyNumberFormat="1" applyFont="1" applyFill="1" applyBorder="1" applyAlignment="1" applyProtection="1">
      <alignment horizontal="center" vertical="center"/>
      <protection/>
    </xf>
    <xf numFmtId="49" fontId="38" fillId="0" borderId="187" xfId="0" applyNumberFormat="1" applyFont="1" applyFill="1" applyBorder="1" applyAlignment="1" applyProtection="1">
      <alignment horizontal="center" vertical="center"/>
      <protection/>
    </xf>
    <xf numFmtId="49" fontId="38" fillId="0" borderId="176" xfId="0" applyNumberFormat="1" applyFont="1" applyFill="1" applyBorder="1" applyAlignment="1" applyProtection="1">
      <alignment horizontal="center" vertical="center"/>
      <protection/>
    </xf>
    <xf numFmtId="49" fontId="38" fillId="0" borderId="165" xfId="0" applyNumberFormat="1" applyFont="1" applyFill="1" applyBorder="1" applyAlignment="1" applyProtection="1">
      <alignment horizontal="center" vertical="center"/>
      <protection/>
    </xf>
    <xf numFmtId="0" fontId="35" fillId="0" borderId="100" xfId="0" applyFont="1" applyFill="1" applyBorder="1" applyAlignment="1">
      <alignment horizontal="center" vertical="center" wrapText="1"/>
    </xf>
    <xf numFmtId="0" fontId="35" fillId="0" borderId="122" xfId="0" applyFont="1" applyFill="1" applyBorder="1" applyAlignment="1">
      <alignment horizontal="center" vertical="center" wrapText="1"/>
    </xf>
    <xf numFmtId="0" fontId="47" fillId="0" borderId="175" xfId="0" applyFont="1" applyFill="1" applyBorder="1" applyAlignment="1">
      <alignment horizontal="center" vertical="center" wrapText="1"/>
    </xf>
    <xf numFmtId="49" fontId="38" fillId="0" borderId="111" xfId="0" applyNumberFormat="1" applyFont="1" applyFill="1" applyBorder="1" applyAlignment="1" applyProtection="1">
      <alignment horizontal="center" vertical="center"/>
      <protection/>
    </xf>
    <xf numFmtId="49" fontId="38" fillId="0" borderId="146" xfId="0" applyNumberFormat="1" applyFont="1" applyFill="1" applyBorder="1" applyAlignment="1" applyProtection="1">
      <alignment horizontal="center" vertical="center"/>
      <protection/>
    </xf>
    <xf numFmtId="0" fontId="47" fillId="0" borderId="176" xfId="0" applyFont="1" applyFill="1" applyBorder="1" applyAlignment="1">
      <alignment horizontal="center" vertical="center" wrapText="1"/>
    </xf>
    <xf numFmtId="0" fontId="47" fillId="0" borderId="123" xfId="0" applyFont="1" applyFill="1" applyBorder="1" applyAlignment="1">
      <alignment horizontal="center" vertical="center" wrapText="1"/>
    </xf>
    <xf numFmtId="0" fontId="47" fillId="0" borderId="179" xfId="0" applyFont="1" applyFill="1" applyBorder="1" applyAlignment="1">
      <alignment horizontal="center" vertical="center" wrapText="1"/>
    </xf>
    <xf numFmtId="0" fontId="47" fillId="0" borderId="18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view="pageBreakPreview" zoomScale="64" zoomScaleNormal="75" zoomScaleSheetLayoutView="64" zoomScalePageLayoutView="0" workbookViewId="0" topLeftCell="A16">
      <selection activeCell="K12" sqref="K12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3.7539062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customWidth="1"/>
    <col min="51" max="51" width="4.25390625" style="1" customWidth="1"/>
    <col min="52" max="52" width="4.75390625" style="1" customWidth="1"/>
    <col min="53" max="53" width="4.25390625" style="1" customWidth="1"/>
    <col min="54" max="16384" width="3.25390625" style="1" customWidth="1"/>
  </cols>
  <sheetData>
    <row r="1" spans="1:53" ht="25.5" customHeight="1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00" t="s">
        <v>0</v>
      </c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701"/>
    </row>
    <row r="2" spans="1:53" ht="24" customHeight="1">
      <c r="A2" s="702" t="s">
        <v>151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</row>
    <row r="3" spans="1:53" ht="30.75">
      <c r="A3" s="702" t="s">
        <v>152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3" t="s">
        <v>1</v>
      </c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1"/>
      <c r="AP3" s="701"/>
      <c r="AQ3" s="701"/>
      <c r="AR3" s="701"/>
      <c r="AS3" s="701"/>
      <c r="AT3" s="701"/>
      <c r="AU3" s="701"/>
      <c r="AV3" s="701"/>
      <c r="AW3" s="701"/>
      <c r="AX3" s="701"/>
      <c r="AY3" s="701"/>
      <c r="AZ3" s="701"/>
      <c r="BA3" s="701"/>
    </row>
    <row r="4" spans="1:53" ht="25.5" customHeight="1">
      <c r="A4" s="702" t="s">
        <v>153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714" t="s">
        <v>154</v>
      </c>
      <c r="AO4" s="714"/>
      <c r="AP4" s="714"/>
      <c r="AQ4" s="714"/>
      <c r="AR4" s="714"/>
      <c r="AS4" s="714"/>
      <c r="AT4" s="714"/>
      <c r="AU4" s="714"/>
      <c r="AV4" s="714"/>
      <c r="AW4" s="714"/>
      <c r="AX4" s="714"/>
      <c r="AY4" s="714"/>
      <c r="AZ4" s="714"/>
      <c r="BA4" s="714"/>
    </row>
    <row r="5" spans="1:53" ht="27" customHeight="1">
      <c r="A5" s="715" t="s">
        <v>155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4"/>
      <c r="AZ5" s="714"/>
      <c r="BA5" s="714"/>
    </row>
    <row r="6" spans="1:53" s="6" customFormat="1" ht="24.75" customHeight="1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714"/>
      <c r="AO6" s="714"/>
      <c r="AP6" s="714"/>
      <c r="AQ6" s="714"/>
      <c r="AR6" s="714"/>
      <c r="AS6" s="714"/>
      <c r="AT6" s="714"/>
      <c r="AU6" s="714"/>
      <c r="AV6" s="714"/>
      <c r="AW6" s="714"/>
      <c r="AX6" s="714"/>
      <c r="AY6" s="714"/>
      <c r="AZ6" s="714"/>
      <c r="BA6" s="714"/>
    </row>
    <row r="7" spans="1:53" s="6" customFormat="1" ht="27" customHeight="1">
      <c r="A7" s="702" t="s">
        <v>156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4" t="s">
        <v>2</v>
      </c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  <c r="AM7" s="704"/>
      <c r="AN7" s="714"/>
      <c r="AO7" s="714"/>
      <c r="AP7" s="714"/>
      <c r="AQ7" s="714"/>
      <c r="AR7" s="714"/>
      <c r="AS7" s="714"/>
      <c r="AT7" s="714"/>
      <c r="AU7" s="714"/>
      <c r="AV7" s="714"/>
      <c r="AW7" s="714"/>
      <c r="AX7" s="714"/>
      <c r="AY7" s="714"/>
      <c r="AZ7" s="714"/>
      <c r="BA7" s="714"/>
    </row>
    <row r="8" spans="1:53" s="6" customFormat="1" ht="25.5" customHeight="1">
      <c r="A8" s="702" t="s">
        <v>157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695" t="s">
        <v>3</v>
      </c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4"/>
      <c r="AE8" s="4"/>
      <c r="AF8" s="4"/>
      <c r="AG8" s="4"/>
      <c r="AH8" s="4"/>
      <c r="AI8" s="4"/>
      <c r="AJ8" s="4"/>
      <c r="AK8" s="4"/>
      <c r="AL8" s="4"/>
      <c r="AM8" s="4"/>
      <c r="AN8" s="716" t="s">
        <v>140</v>
      </c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</row>
    <row r="9" spans="16:53" s="6" customFormat="1" ht="27.75" customHeight="1">
      <c r="P9" s="695" t="s">
        <v>194</v>
      </c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4"/>
      <c r="AM9" s="4"/>
      <c r="AN9" s="696" t="s">
        <v>4</v>
      </c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</row>
    <row r="10" spans="16:53" s="6" customFormat="1" ht="52.5" customHeight="1">
      <c r="P10" s="695" t="s">
        <v>195</v>
      </c>
      <c r="Q10" s="695"/>
      <c r="R10" s="695"/>
      <c r="S10" s="695"/>
      <c r="T10" s="695"/>
      <c r="U10" s="695"/>
      <c r="V10" s="695"/>
      <c r="W10" s="695"/>
      <c r="X10" s="695"/>
      <c r="Y10" s="695"/>
      <c r="Z10" s="695"/>
      <c r="AA10" s="695"/>
      <c r="AB10" s="695"/>
      <c r="AC10" s="695"/>
      <c r="AD10" s="695"/>
      <c r="AE10" s="695"/>
      <c r="AF10" s="695"/>
      <c r="AG10" s="695"/>
      <c r="AH10" s="695"/>
      <c r="AI10" s="695"/>
      <c r="AJ10" s="695"/>
      <c r="AK10" s="4"/>
      <c r="AL10" s="4"/>
      <c r="AM10" s="4"/>
      <c r="AN10" s="696"/>
      <c r="AO10" s="696"/>
      <c r="AP10" s="696"/>
      <c r="AQ10" s="696"/>
      <c r="AR10" s="696"/>
      <c r="AS10" s="696"/>
      <c r="AT10" s="696"/>
      <c r="AU10" s="696"/>
      <c r="AV10" s="696"/>
      <c r="AW10" s="696"/>
      <c r="AX10" s="696"/>
      <c r="AY10" s="696"/>
      <c r="AZ10" s="696"/>
      <c r="BA10" s="696"/>
    </row>
    <row r="11" spans="16:53" s="6" customFormat="1" ht="24" customHeight="1">
      <c r="P11" s="695" t="s">
        <v>196</v>
      </c>
      <c r="Q11" s="695"/>
      <c r="R11" s="695"/>
      <c r="S11" s="695"/>
      <c r="T11" s="695"/>
      <c r="U11" s="695"/>
      <c r="V11" s="695"/>
      <c r="W11" s="695"/>
      <c r="X11" s="695"/>
      <c r="Y11" s="695"/>
      <c r="Z11" s="695"/>
      <c r="AA11" s="695"/>
      <c r="AB11" s="695"/>
      <c r="AC11" s="695"/>
      <c r="AD11" s="695"/>
      <c r="AE11" s="695"/>
      <c r="AF11" s="695"/>
      <c r="AG11" s="695"/>
      <c r="AH11" s="695"/>
      <c r="AI11" s="695"/>
      <c r="AJ11" s="695"/>
      <c r="AK11" s="695"/>
      <c r="AL11" s="695"/>
      <c r="AM11" s="695"/>
      <c r="AN11" s="631"/>
      <c r="AO11" s="631"/>
      <c r="AP11" s="631"/>
      <c r="AQ11" s="631"/>
      <c r="AR11" s="631"/>
      <c r="AS11" s="631"/>
      <c r="AT11" s="631"/>
      <c r="AU11" s="631"/>
      <c r="AV11" s="631"/>
      <c r="AW11" s="631"/>
      <c r="AX11" s="631"/>
      <c r="AY11" s="631"/>
      <c r="AZ11" s="631"/>
      <c r="BA11" s="631"/>
    </row>
    <row r="12" spans="17:53" s="6" customFormat="1" ht="24.75" customHeight="1">
      <c r="Q12" s="632"/>
      <c r="R12" s="632"/>
      <c r="S12" s="632"/>
      <c r="T12" s="697" t="s">
        <v>161</v>
      </c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31"/>
      <c r="AO12" s="631"/>
      <c r="AP12" s="631"/>
      <c r="AQ12" s="631"/>
      <c r="AR12" s="631"/>
      <c r="AS12" s="631"/>
      <c r="AT12" s="631"/>
      <c r="AU12" s="631"/>
      <c r="AV12" s="631"/>
      <c r="AW12" s="631"/>
      <c r="AX12" s="631"/>
      <c r="AY12" s="631"/>
      <c r="AZ12" s="631"/>
      <c r="BA12" s="631"/>
    </row>
    <row r="13" spans="16:53" s="6" customFormat="1" ht="52.5" customHeight="1">
      <c r="P13" s="633"/>
      <c r="Q13" s="633"/>
      <c r="R13" s="633"/>
      <c r="S13" s="633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8"/>
      <c r="AL13" s="698"/>
      <c r="AM13" s="698"/>
      <c r="AN13" s="633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</row>
    <row r="14" spans="16:53" s="6" customFormat="1" ht="21.75" customHeight="1">
      <c r="P14" s="692" t="s">
        <v>197</v>
      </c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4"/>
      <c r="BA14" s="634"/>
    </row>
    <row r="15" spans="41:53" s="6" customFormat="1" ht="6" customHeight="1"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  <c r="AY15" s="634"/>
      <c r="AZ15" s="634"/>
      <c r="BA15" s="634"/>
    </row>
    <row r="17" spans="1:53" ht="25.5" customHeight="1" thickBot="1">
      <c r="A17" s="693" t="s">
        <v>5</v>
      </c>
      <c r="B17" s="693"/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3"/>
      <c r="AB17" s="693"/>
      <c r="AC17" s="693"/>
      <c r="AD17" s="693"/>
      <c r="AE17" s="693"/>
      <c r="AF17" s="693"/>
      <c r="AG17" s="693"/>
      <c r="AH17" s="693"/>
      <c r="AI17" s="693"/>
      <c r="AJ17" s="693"/>
      <c r="AK17" s="693"/>
      <c r="AL17" s="693"/>
      <c r="AM17" s="693"/>
      <c r="AN17" s="693"/>
      <c r="AO17" s="693"/>
      <c r="AP17" s="693"/>
      <c r="AQ17" s="693"/>
      <c r="AR17" s="693"/>
      <c r="AS17" s="693"/>
      <c r="AT17" s="693"/>
      <c r="AU17" s="693"/>
      <c r="AV17" s="693"/>
      <c r="AW17" s="693"/>
      <c r="AX17" s="693"/>
      <c r="AY17" s="693"/>
      <c r="AZ17" s="693"/>
      <c r="BA17" s="693"/>
    </row>
    <row r="18" spans="1:53" ht="16.5" thickBot="1">
      <c r="A18" s="694" t="s">
        <v>6</v>
      </c>
      <c r="B18" s="689" t="s">
        <v>7</v>
      </c>
      <c r="C18" s="689"/>
      <c r="D18" s="689"/>
      <c r="E18" s="689"/>
      <c r="F18" s="689" t="s">
        <v>8</v>
      </c>
      <c r="G18" s="689"/>
      <c r="H18" s="689"/>
      <c r="I18" s="689"/>
      <c r="J18" s="689" t="s">
        <v>9</v>
      </c>
      <c r="K18" s="689"/>
      <c r="L18" s="689"/>
      <c r="M18" s="689"/>
      <c r="N18" s="689" t="s">
        <v>10</v>
      </c>
      <c r="O18" s="689"/>
      <c r="P18" s="689"/>
      <c r="Q18" s="689"/>
      <c r="R18" s="689"/>
      <c r="S18" s="689" t="s">
        <v>11</v>
      </c>
      <c r="T18" s="689"/>
      <c r="U18" s="689"/>
      <c r="V18" s="689"/>
      <c r="W18" s="689"/>
      <c r="X18" s="689" t="s">
        <v>12</v>
      </c>
      <c r="Y18" s="689"/>
      <c r="Z18" s="689"/>
      <c r="AA18" s="689"/>
      <c r="AB18" s="689" t="s">
        <v>13</v>
      </c>
      <c r="AC18" s="689"/>
      <c r="AD18" s="689"/>
      <c r="AE18" s="689"/>
      <c r="AF18" s="689" t="s">
        <v>14</v>
      </c>
      <c r="AG18" s="689"/>
      <c r="AH18" s="689"/>
      <c r="AI18" s="689"/>
      <c r="AJ18" s="689" t="s">
        <v>15</v>
      </c>
      <c r="AK18" s="689"/>
      <c r="AL18" s="689"/>
      <c r="AM18" s="689"/>
      <c r="AN18" s="689"/>
      <c r="AO18" s="689" t="s">
        <v>16</v>
      </c>
      <c r="AP18" s="689"/>
      <c r="AQ18" s="689"/>
      <c r="AR18" s="689"/>
      <c r="AS18" s="689" t="s">
        <v>17</v>
      </c>
      <c r="AT18" s="689"/>
      <c r="AU18" s="689"/>
      <c r="AV18" s="689"/>
      <c r="AW18" s="684" t="s">
        <v>18</v>
      </c>
      <c r="AX18" s="684"/>
      <c r="AY18" s="684"/>
      <c r="AZ18" s="684"/>
      <c r="BA18" s="684"/>
    </row>
    <row r="19" spans="1:53" ht="24" customHeight="1">
      <c r="A19" s="694"/>
      <c r="B19" s="635">
        <v>1</v>
      </c>
      <c r="C19" s="635">
        <v>2</v>
      </c>
      <c r="D19" s="635">
        <v>3</v>
      </c>
      <c r="E19" s="635">
        <v>4</v>
      </c>
      <c r="F19" s="635">
        <v>5</v>
      </c>
      <c r="G19" s="635">
        <v>6</v>
      </c>
      <c r="H19" s="635">
        <v>7</v>
      </c>
      <c r="I19" s="635">
        <v>8</v>
      </c>
      <c r="J19" s="635">
        <v>9</v>
      </c>
      <c r="K19" s="635">
        <v>10</v>
      </c>
      <c r="L19" s="635">
        <v>11</v>
      </c>
      <c r="M19" s="635">
        <v>12</v>
      </c>
      <c r="N19" s="635">
        <v>13</v>
      </c>
      <c r="O19" s="635">
        <v>14</v>
      </c>
      <c r="P19" s="635">
        <v>15</v>
      </c>
      <c r="Q19" s="635">
        <v>16</v>
      </c>
      <c r="R19" s="635">
        <v>17</v>
      </c>
      <c r="S19" s="635">
        <v>18</v>
      </c>
      <c r="T19" s="635">
        <v>19</v>
      </c>
      <c r="U19" s="635">
        <v>20</v>
      </c>
      <c r="V19" s="635">
        <v>21</v>
      </c>
      <c r="W19" s="635">
        <v>22</v>
      </c>
      <c r="X19" s="635">
        <v>23</v>
      </c>
      <c r="Y19" s="635">
        <v>24</v>
      </c>
      <c r="Z19" s="635">
        <v>25</v>
      </c>
      <c r="AA19" s="635">
        <v>26</v>
      </c>
      <c r="AB19" s="635">
        <v>27</v>
      </c>
      <c r="AC19" s="635">
        <v>28</v>
      </c>
      <c r="AD19" s="635">
        <v>29</v>
      </c>
      <c r="AE19" s="635">
        <v>30</v>
      </c>
      <c r="AF19" s="635">
        <v>31</v>
      </c>
      <c r="AG19" s="635">
        <v>32</v>
      </c>
      <c r="AH19" s="635">
        <v>33</v>
      </c>
      <c r="AI19" s="635">
        <v>34</v>
      </c>
      <c r="AJ19" s="635">
        <v>35</v>
      </c>
      <c r="AK19" s="635">
        <v>36</v>
      </c>
      <c r="AL19" s="635">
        <v>37</v>
      </c>
      <c r="AM19" s="635">
        <v>38</v>
      </c>
      <c r="AN19" s="635">
        <v>39</v>
      </c>
      <c r="AO19" s="635">
        <v>40</v>
      </c>
      <c r="AP19" s="635">
        <v>41</v>
      </c>
      <c r="AQ19" s="635">
        <v>42</v>
      </c>
      <c r="AR19" s="635">
        <v>43</v>
      </c>
      <c r="AS19" s="635">
        <v>44</v>
      </c>
      <c r="AT19" s="635">
        <v>45</v>
      </c>
      <c r="AU19" s="635">
        <v>46</v>
      </c>
      <c r="AV19" s="635">
        <v>47</v>
      </c>
      <c r="AW19" s="635">
        <v>48</v>
      </c>
      <c r="AX19" s="635">
        <v>49</v>
      </c>
      <c r="AY19" s="635">
        <v>50</v>
      </c>
      <c r="AZ19" s="635">
        <v>51</v>
      </c>
      <c r="BA19" s="636">
        <v>52</v>
      </c>
    </row>
    <row r="20" spans="1:53" ht="16.5" thickBot="1">
      <c r="A20" s="637">
        <v>1</v>
      </c>
      <c r="B20" s="617" t="s">
        <v>186</v>
      </c>
      <c r="C20" s="618"/>
      <c r="D20" s="619"/>
      <c r="E20" s="620"/>
      <c r="F20" s="621"/>
      <c r="G20" s="618"/>
      <c r="H20" s="618"/>
      <c r="I20" s="622"/>
      <c r="J20" s="617"/>
      <c r="K20" s="618"/>
      <c r="L20" s="618"/>
      <c r="M20" s="620"/>
      <c r="N20" s="617"/>
      <c r="O20" s="618"/>
      <c r="P20" s="618"/>
      <c r="Q20" s="618" t="s">
        <v>20</v>
      </c>
      <c r="R20" s="620" t="s">
        <v>186</v>
      </c>
      <c r="S20" s="623" t="s">
        <v>21</v>
      </c>
      <c r="T20" s="625" t="s">
        <v>21</v>
      </c>
      <c r="U20" s="625"/>
      <c r="V20" s="624"/>
      <c r="W20" s="623"/>
      <c r="X20" s="625"/>
      <c r="Y20" s="625"/>
      <c r="Z20" s="625"/>
      <c r="AA20" s="626"/>
      <c r="AB20" s="627"/>
      <c r="AC20" s="625"/>
      <c r="AD20" s="625"/>
      <c r="AE20" s="624"/>
      <c r="AF20" s="623"/>
      <c r="AG20" s="625"/>
      <c r="AH20" s="625"/>
      <c r="AI20" s="626"/>
      <c r="AJ20" s="627"/>
      <c r="AK20" s="625"/>
      <c r="AL20" s="625"/>
      <c r="AM20" s="624"/>
      <c r="AN20" s="623"/>
      <c r="AO20" s="625"/>
      <c r="AP20" s="625"/>
      <c r="AQ20" s="625" t="s">
        <v>20</v>
      </c>
      <c r="AR20" s="626" t="s">
        <v>21</v>
      </c>
      <c r="AS20" s="627" t="s">
        <v>21</v>
      </c>
      <c r="AT20" s="625" t="s">
        <v>21</v>
      </c>
      <c r="AU20" s="625" t="s">
        <v>21</v>
      </c>
      <c r="AV20" s="624" t="s">
        <v>21</v>
      </c>
      <c r="AW20" s="623" t="s">
        <v>21</v>
      </c>
      <c r="AX20" s="625" t="s">
        <v>21</v>
      </c>
      <c r="AY20" s="625" t="s">
        <v>21</v>
      </c>
      <c r="AZ20" s="625" t="s">
        <v>21</v>
      </c>
      <c r="BA20" s="626" t="s">
        <v>21</v>
      </c>
    </row>
    <row r="21" spans="1:53" ht="16.5" thickBot="1">
      <c r="A21" s="638">
        <v>2</v>
      </c>
      <c r="B21" s="639" t="s">
        <v>24</v>
      </c>
      <c r="C21" s="639" t="s">
        <v>24</v>
      </c>
      <c r="D21" s="639" t="s">
        <v>24</v>
      </c>
      <c r="E21" s="639" t="s">
        <v>24</v>
      </c>
      <c r="F21" s="639" t="s">
        <v>25</v>
      </c>
      <c r="G21" s="639" t="s">
        <v>25</v>
      </c>
      <c r="H21" s="639" t="s">
        <v>25</v>
      </c>
      <c r="I21" s="639" t="s">
        <v>25</v>
      </c>
      <c r="J21" s="639" t="s">
        <v>25</v>
      </c>
      <c r="K21" s="639" t="s">
        <v>25</v>
      </c>
      <c r="L21" s="639" t="s">
        <v>25</v>
      </c>
      <c r="M21" s="639" t="s">
        <v>25</v>
      </c>
      <c r="N21" s="639" t="s">
        <v>25</v>
      </c>
      <c r="O21" s="639" t="s">
        <v>25</v>
      </c>
      <c r="P21" s="639" t="s">
        <v>25</v>
      </c>
      <c r="Q21" s="640" t="s">
        <v>25</v>
      </c>
      <c r="R21" s="640" t="s">
        <v>25</v>
      </c>
      <c r="S21" s="641" t="s">
        <v>25</v>
      </c>
      <c r="T21" s="642" t="s">
        <v>26</v>
      </c>
      <c r="U21" s="642" t="s">
        <v>26</v>
      </c>
      <c r="V21" s="643"/>
      <c r="W21" s="643"/>
      <c r="X21" s="643"/>
      <c r="Y21" s="643"/>
      <c r="Z21" s="644"/>
      <c r="AA21" s="644"/>
      <c r="AB21" s="644"/>
      <c r="AC21" s="644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4"/>
      <c r="AR21" s="644"/>
      <c r="AS21" s="644"/>
      <c r="AT21" s="644"/>
      <c r="AU21" s="644"/>
      <c r="AV21" s="644"/>
      <c r="AW21" s="644"/>
      <c r="AX21" s="644"/>
      <c r="AY21" s="644"/>
      <c r="AZ21" s="644"/>
      <c r="BA21" s="645"/>
    </row>
    <row r="22" spans="1:52" ht="20.25" customHeight="1">
      <c r="A22" s="685" t="s">
        <v>27</v>
      </c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5"/>
      <c r="AM22" s="685"/>
      <c r="AN22" s="685"/>
      <c r="AO22" s="685"/>
      <c r="AP22" s="685"/>
      <c r="AQ22" s="685"/>
      <c r="AR22" s="685"/>
      <c r="AS22" s="685"/>
      <c r="AT22" s="685"/>
      <c r="AU22" s="685"/>
      <c r="AV22" s="646"/>
      <c r="AW22" s="646"/>
      <c r="AX22" s="646"/>
      <c r="AY22" s="646"/>
      <c r="AZ22" s="646"/>
    </row>
    <row r="23" spans="1:52" ht="15.75">
      <c r="A23" s="647"/>
      <c r="B23" s="647"/>
      <c r="C23" s="647"/>
      <c r="D23" s="647"/>
      <c r="E23" s="647"/>
      <c r="F23" s="647"/>
      <c r="G23" s="647"/>
      <c r="H23" s="647"/>
      <c r="I23" s="647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648"/>
      <c r="AR23" s="648"/>
      <c r="AS23" s="648"/>
      <c r="AT23" s="648"/>
      <c r="AU23" s="648"/>
      <c r="AV23" s="646"/>
      <c r="AW23" s="646"/>
      <c r="AX23" s="646"/>
      <c r="AY23" s="646"/>
      <c r="AZ23" s="646"/>
    </row>
    <row r="24" spans="1:53" ht="24" thickBot="1">
      <c r="A24" s="649" t="s">
        <v>28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650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0"/>
      <c r="AU24" s="650"/>
      <c r="AV24" s="650"/>
      <c r="AW24" s="651"/>
      <c r="AX24" s="651"/>
      <c r="AY24" s="651"/>
      <c r="AZ24" s="651"/>
      <c r="BA24" s="652"/>
    </row>
    <row r="25" spans="1:53" ht="12.75" customHeight="1" thickBot="1">
      <c r="A25" s="686" t="s">
        <v>6</v>
      </c>
      <c r="B25" s="686"/>
      <c r="C25" s="687" t="s">
        <v>29</v>
      </c>
      <c r="D25" s="687"/>
      <c r="E25" s="687"/>
      <c r="F25" s="687"/>
      <c r="G25" s="706" t="s">
        <v>187</v>
      </c>
      <c r="H25" s="707"/>
      <c r="I25" s="706" t="s">
        <v>30</v>
      </c>
      <c r="J25" s="707"/>
      <c r="K25" s="690" t="s">
        <v>31</v>
      </c>
      <c r="L25" s="690"/>
      <c r="M25" s="690"/>
      <c r="N25" s="688" t="s">
        <v>32</v>
      </c>
      <c r="O25" s="680"/>
      <c r="P25" s="680"/>
      <c r="Q25" s="680" t="s">
        <v>33</v>
      </c>
      <c r="R25" s="680"/>
      <c r="S25" s="680"/>
      <c r="T25" s="680" t="s">
        <v>34</v>
      </c>
      <c r="U25" s="680"/>
      <c r="V25" s="680"/>
      <c r="W25" s="675" t="s">
        <v>35</v>
      </c>
      <c r="X25" s="675"/>
      <c r="Y25" s="675"/>
      <c r="Z25" s="653"/>
      <c r="AA25" s="691" t="s">
        <v>36</v>
      </c>
      <c r="AB25" s="691"/>
      <c r="AC25" s="691"/>
      <c r="AD25" s="691"/>
      <c r="AE25" s="691"/>
      <c r="AF25" s="680" t="s">
        <v>163</v>
      </c>
      <c r="AG25" s="680"/>
      <c r="AH25" s="680"/>
      <c r="AI25" s="675" t="s">
        <v>37</v>
      </c>
      <c r="AJ25" s="675"/>
      <c r="AK25" s="675"/>
      <c r="AL25" s="615"/>
      <c r="AM25" s="681" t="s">
        <v>38</v>
      </c>
      <c r="AN25" s="681"/>
      <c r="AO25" s="681"/>
      <c r="AP25" s="674" t="s">
        <v>39</v>
      </c>
      <c r="AQ25" s="674"/>
      <c r="AR25" s="674"/>
      <c r="AS25" s="674"/>
      <c r="AT25" s="674"/>
      <c r="AU25" s="674"/>
      <c r="AV25" s="674"/>
      <c r="AW25" s="674"/>
      <c r="AX25" s="675" t="s">
        <v>163</v>
      </c>
      <c r="AY25" s="675"/>
      <c r="AZ25" s="675"/>
      <c r="BA25" s="675"/>
    </row>
    <row r="26" spans="1:53" ht="16.5" customHeight="1" thickBot="1">
      <c r="A26" s="686"/>
      <c r="B26" s="686"/>
      <c r="C26" s="687"/>
      <c r="D26" s="687"/>
      <c r="E26" s="687"/>
      <c r="F26" s="687"/>
      <c r="G26" s="708"/>
      <c r="H26" s="709"/>
      <c r="I26" s="708"/>
      <c r="J26" s="709"/>
      <c r="K26" s="690"/>
      <c r="L26" s="690"/>
      <c r="M26" s="690"/>
      <c r="N26" s="688"/>
      <c r="O26" s="680"/>
      <c r="P26" s="680"/>
      <c r="Q26" s="680"/>
      <c r="R26" s="680"/>
      <c r="S26" s="680"/>
      <c r="T26" s="680"/>
      <c r="U26" s="680"/>
      <c r="V26" s="680"/>
      <c r="W26" s="675"/>
      <c r="X26" s="675"/>
      <c r="Y26" s="675"/>
      <c r="Z26" s="653"/>
      <c r="AA26" s="691"/>
      <c r="AB26" s="691"/>
      <c r="AC26" s="691"/>
      <c r="AD26" s="691"/>
      <c r="AE26" s="691"/>
      <c r="AF26" s="680"/>
      <c r="AG26" s="680"/>
      <c r="AH26" s="680"/>
      <c r="AI26" s="675"/>
      <c r="AJ26" s="675"/>
      <c r="AK26" s="675"/>
      <c r="AL26" s="654"/>
      <c r="AM26" s="681"/>
      <c r="AN26" s="681"/>
      <c r="AO26" s="681"/>
      <c r="AP26" s="674"/>
      <c r="AQ26" s="674"/>
      <c r="AR26" s="674"/>
      <c r="AS26" s="674"/>
      <c r="AT26" s="674"/>
      <c r="AU26" s="674"/>
      <c r="AV26" s="674"/>
      <c r="AW26" s="674"/>
      <c r="AX26" s="675"/>
      <c r="AY26" s="675"/>
      <c r="AZ26" s="675"/>
      <c r="BA26" s="675"/>
    </row>
    <row r="27" spans="1:53" ht="31.5" customHeight="1" thickBot="1">
      <c r="A27" s="686"/>
      <c r="B27" s="686"/>
      <c r="C27" s="687"/>
      <c r="D27" s="687"/>
      <c r="E27" s="687"/>
      <c r="F27" s="687"/>
      <c r="G27" s="708"/>
      <c r="H27" s="709"/>
      <c r="I27" s="708"/>
      <c r="J27" s="709"/>
      <c r="K27" s="690"/>
      <c r="L27" s="690"/>
      <c r="M27" s="690"/>
      <c r="N27" s="688"/>
      <c r="O27" s="680"/>
      <c r="P27" s="680"/>
      <c r="Q27" s="680"/>
      <c r="R27" s="680"/>
      <c r="S27" s="680"/>
      <c r="T27" s="680"/>
      <c r="U27" s="680"/>
      <c r="V27" s="680"/>
      <c r="W27" s="675"/>
      <c r="X27" s="675"/>
      <c r="Y27" s="675"/>
      <c r="Z27" s="653"/>
      <c r="AA27" s="691"/>
      <c r="AB27" s="691"/>
      <c r="AC27" s="691"/>
      <c r="AD27" s="691"/>
      <c r="AE27" s="691"/>
      <c r="AF27" s="680"/>
      <c r="AG27" s="680"/>
      <c r="AH27" s="680"/>
      <c r="AI27" s="675"/>
      <c r="AJ27" s="675"/>
      <c r="AK27" s="675"/>
      <c r="AL27" s="654"/>
      <c r="AM27" s="681"/>
      <c r="AN27" s="681"/>
      <c r="AO27" s="681"/>
      <c r="AP27" s="674"/>
      <c r="AQ27" s="674"/>
      <c r="AR27" s="674"/>
      <c r="AS27" s="674"/>
      <c r="AT27" s="674"/>
      <c r="AU27" s="674"/>
      <c r="AV27" s="674"/>
      <c r="AW27" s="674"/>
      <c r="AX27" s="675"/>
      <c r="AY27" s="675"/>
      <c r="AZ27" s="675"/>
      <c r="BA27" s="675"/>
    </row>
    <row r="28" spans="1:53" ht="43.5" customHeight="1">
      <c r="A28" s="676">
        <v>1</v>
      </c>
      <c r="B28" s="676"/>
      <c r="C28" s="677">
        <v>36</v>
      </c>
      <c r="D28" s="677"/>
      <c r="E28" s="677"/>
      <c r="F28" s="678"/>
      <c r="G28" s="705">
        <v>2</v>
      </c>
      <c r="H28" s="705"/>
      <c r="I28" s="705">
        <v>2</v>
      </c>
      <c r="J28" s="705"/>
      <c r="K28" s="705"/>
      <c r="L28" s="705"/>
      <c r="M28" s="705"/>
      <c r="N28" s="669"/>
      <c r="O28" s="670"/>
      <c r="P28" s="670"/>
      <c r="Q28" s="671"/>
      <c r="R28" s="671"/>
      <c r="S28" s="671"/>
      <c r="T28" s="670">
        <v>12</v>
      </c>
      <c r="U28" s="670"/>
      <c r="V28" s="670"/>
      <c r="W28" s="679">
        <v>52</v>
      </c>
      <c r="X28" s="679"/>
      <c r="Y28" s="679"/>
      <c r="Z28" s="653"/>
      <c r="AA28" s="682" t="s">
        <v>40</v>
      </c>
      <c r="AB28" s="682"/>
      <c r="AC28" s="682"/>
      <c r="AD28" s="682"/>
      <c r="AE28" s="682"/>
      <c r="AF28" s="677">
        <v>3</v>
      </c>
      <c r="AG28" s="677"/>
      <c r="AH28" s="677"/>
      <c r="AI28" s="683">
        <v>4</v>
      </c>
      <c r="AJ28" s="683"/>
      <c r="AK28" s="683"/>
      <c r="AL28" s="654"/>
      <c r="AM28" s="681"/>
      <c r="AN28" s="681"/>
      <c r="AO28" s="681"/>
      <c r="AP28" s="674"/>
      <c r="AQ28" s="674"/>
      <c r="AR28" s="674"/>
      <c r="AS28" s="674"/>
      <c r="AT28" s="674"/>
      <c r="AU28" s="674"/>
      <c r="AV28" s="674"/>
      <c r="AW28" s="674"/>
      <c r="AX28" s="675"/>
      <c r="AY28" s="675"/>
      <c r="AZ28" s="675"/>
      <c r="BA28" s="675"/>
    </row>
    <row r="29" spans="1:53" ht="20.25" customHeight="1" thickBot="1">
      <c r="A29" s="711">
        <v>2</v>
      </c>
      <c r="B29" s="711"/>
      <c r="C29" s="712"/>
      <c r="D29" s="712"/>
      <c r="E29" s="712"/>
      <c r="F29" s="713"/>
      <c r="G29" s="705"/>
      <c r="H29" s="705"/>
      <c r="I29" s="656"/>
      <c r="J29" s="656"/>
      <c r="K29" s="705">
        <v>4</v>
      </c>
      <c r="L29" s="705"/>
      <c r="M29" s="705"/>
      <c r="N29" s="669">
        <v>14</v>
      </c>
      <c r="O29" s="670"/>
      <c r="P29" s="670"/>
      <c r="Q29" s="671">
        <v>2</v>
      </c>
      <c r="R29" s="671"/>
      <c r="S29" s="671"/>
      <c r="T29" s="670"/>
      <c r="U29" s="670"/>
      <c r="V29" s="670"/>
      <c r="W29" s="672">
        <v>20</v>
      </c>
      <c r="X29" s="672"/>
      <c r="Y29" s="672"/>
      <c r="Z29" s="653"/>
      <c r="AA29" s="658" t="s">
        <v>41</v>
      </c>
      <c r="AB29" s="658"/>
      <c r="AC29" s="658"/>
      <c r="AD29" s="658"/>
      <c r="AE29" s="658"/>
      <c r="AF29" s="673">
        <v>3</v>
      </c>
      <c r="AG29" s="673"/>
      <c r="AH29" s="673"/>
      <c r="AI29" s="657">
        <v>12</v>
      </c>
      <c r="AJ29" s="657"/>
      <c r="AK29" s="657"/>
      <c r="AL29" s="616"/>
      <c r="AM29" s="658" t="s">
        <v>42</v>
      </c>
      <c r="AN29" s="658"/>
      <c r="AO29" s="658"/>
      <c r="AP29" s="659" t="s">
        <v>43</v>
      </c>
      <c r="AQ29" s="659"/>
      <c r="AR29" s="659"/>
      <c r="AS29" s="659"/>
      <c r="AT29" s="659"/>
      <c r="AU29" s="659"/>
      <c r="AV29" s="659"/>
      <c r="AW29" s="659"/>
      <c r="AX29" s="660">
        <v>3</v>
      </c>
      <c r="AY29" s="660"/>
      <c r="AZ29" s="660"/>
      <c r="BA29" s="660"/>
    </row>
    <row r="30" spans="1:53" ht="41.25" customHeight="1" thickBot="1">
      <c r="A30" s="661" t="s">
        <v>44</v>
      </c>
      <c r="B30" s="661"/>
      <c r="C30" s="662">
        <v>36</v>
      </c>
      <c r="D30" s="662"/>
      <c r="E30" s="662"/>
      <c r="F30" s="663"/>
      <c r="G30" s="705">
        <v>2</v>
      </c>
      <c r="H30" s="705"/>
      <c r="I30" s="656">
        <v>2</v>
      </c>
      <c r="J30" s="656"/>
      <c r="K30" s="656">
        <v>4</v>
      </c>
      <c r="L30" s="656"/>
      <c r="M30" s="656"/>
      <c r="N30" s="664">
        <f>N28+N29</f>
        <v>14</v>
      </c>
      <c r="O30" s="665"/>
      <c r="P30" s="665"/>
      <c r="Q30" s="666">
        <v>2</v>
      </c>
      <c r="R30" s="666"/>
      <c r="S30" s="666"/>
      <c r="T30" s="667">
        <v>12</v>
      </c>
      <c r="U30" s="667"/>
      <c r="V30" s="667"/>
      <c r="W30" s="668">
        <f>W28+W29</f>
        <v>72</v>
      </c>
      <c r="X30" s="668"/>
      <c r="Y30" s="668"/>
      <c r="Z30" s="653"/>
      <c r="AA30" s="658"/>
      <c r="AB30" s="658"/>
      <c r="AC30" s="658"/>
      <c r="AD30" s="658"/>
      <c r="AE30" s="658"/>
      <c r="AF30" s="673"/>
      <c r="AG30" s="673"/>
      <c r="AH30" s="673"/>
      <c r="AI30" s="657"/>
      <c r="AJ30" s="657"/>
      <c r="AK30" s="657"/>
      <c r="AL30" s="655"/>
      <c r="AM30" s="658"/>
      <c r="AN30" s="658"/>
      <c r="AO30" s="658"/>
      <c r="AP30" s="659"/>
      <c r="AQ30" s="659"/>
      <c r="AR30" s="659"/>
      <c r="AS30" s="659"/>
      <c r="AT30" s="659"/>
      <c r="AU30" s="659"/>
      <c r="AV30" s="659"/>
      <c r="AW30" s="659"/>
      <c r="AX30" s="660"/>
      <c r="AY30" s="660"/>
      <c r="AZ30" s="660"/>
      <c r="BA30" s="660"/>
    </row>
  </sheetData>
  <sheetProtection selectLockedCells="1" selectUnlockedCells="1"/>
  <mergeCells count="88">
    <mergeCell ref="I25:J27"/>
    <mergeCell ref="I28:J28"/>
    <mergeCell ref="I29:J29"/>
    <mergeCell ref="A4:O4"/>
    <mergeCell ref="AN4:BA7"/>
    <mergeCell ref="A5:O5"/>
    <mergeCell ref="G28:H28"/>
    <mergeCell ref="G29:H29"/>
    <mergeCell ref="P8:AC8"/>
    <mergeCell ref="AN8:BA8"/>
    <mergeCell ref="G30:H30"/>
    <mergeCell ref="G25:H27"/>
    <mergeCell ref="K28:M28"/>
    <mergeCell ref="K29:M29"/>
    <mergeCell ref="K30:M30"/>
    <mergeCell ref="A1:O1"/>
    <mergeCell ref="A8:O8"/>
    <mergeCell ref="N18:R18"/>
    <mergeCell ref="A29:B29"/>
    <mergeCell ref="C29:F29"/>
    <mergeCell ref="P1:AN1"/>
    <mergeCell ref="AO1:BA3"/>
    <mergeCell ref="A2:O2"/>
    <mergeCell ref="A3:O3"/>
    <mergeCell ref="P3:AN3"/>
    <mergeCell ref="A7:O7"/>
    <mergeCell ref="P7:AM7"/>
    <mergeCell ref="P9:AK9"/>
    <mergeCell ref="AN9:BA10"/>
    <mergeCell ref="P10:AJ10"/>
    <mergeCell ref="P11:AM11"/>
    <mergeCell ref="T12:AM12"/>
    <mergeCell ref="T13:AM13"/>
    <mergeCell ref="AO13:BA13"/>
    <mergeCell ref="P14:AM14"/>
    <mergeCell ref="A17:BA17"/>
    <mergeCell ref="AF18:AI18"/>
    <mergeCell ref="AJ18:AN18"/>
    <mergeCell ref="AO18:AR18"/>
    <mergeCell ref="AS18:AV18"/>
    <mergeCell ref="A18:A19"/>
    <mergeCell ref="B18:E18"/>
    <mergeCell ref="F18:I18"/>
    <mergeCell ref="J18:M18"/>
    <mergeCell ref="Q25:S27"/>
    <mergeCell ref="S18:W18"/>
    <mergeCell ref="K25:M27"/>
    <mergeCell ref="T25:V27"/>
    <mergeCell ref="W25:Y27"/>
    <mergeCell ref="AA25:AE27"/>
    <mergeCell ref="X18:AA18"/>
    <mergeCell ref="AB18:AE18"/>
    <mergeCell ref="AI25:AK27"/>
    <mergeCell ref="AM25:AO28"/>
    <mergeCell ref="AA28:AE28"/>
    <mergeCell ref="AF28:AH28"/>
    <mergeCell ref="AI28:AK28"/>
    <mergeCell ref="AW18:BA18"/>
    <mergeCell ref="A22:AU22"/>
    <mergeCell ref="A25:B27"/>
    <mergeCell ref="C25:F27"/>
    <mergeCell ref="N25:P27"/>
    <mergeCell ref="AF29:AH30"/>
    <mergeCell ref="AP25:AW28"/>
    <mergeCell ref="AX25:BA28"/>
    <mergeCell ref="A28:B28"/>
    <mergeCell ref="C28:F28"/>
    <mergeCell ref="N28:P28"/>
    <mergeCell ref="Q28:S28"/>
    <mergeCell ref="T28:V28"/>
    <mergeCell ref="W28:Y28"/>
    <mergeCell ref="AF25:AH27"/>
    <mergeCell ref="W30:Y30"/>
    <mergeCell ref="N29:P29"/>
    <mergeCell ref="Q29:S29"/>
    <mergeCell ref="T29:V29"/>
    <mergeCell ref="W29:Y29"/>
    <mergeCell ref="AA29:AE30"/>
    <mergeCell ref="I30:J30"/>
    <mergeCell ref="AI29:AK30"/>
    <mergeCell ref="AM29:AO30"/>
    <mergeCell ref="AP29:AW30"/>
    <mergeCell ref="AX29:BA30"/>
    <mergeCell ref="A30:B30"/>
    <mergeCell ref="C30:F30"/>
    <mergeCell ref="N30:P30"/>
    <mergeCell ref="Q30:S30"/>
    <mergeCell ref="T30:V30"/>
  </mergeCells>
  <printOptions/>
  <pageMargins left="0.5597222222222222" right="0.3597222222222222" top="1" bottom="1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view="pageBreakPreview" zoomScale="64" zoomScaleNormal="75" zoomScaleSheetLayoutView="64" zoomScalePageLayoutView="0" workbookViewId="0" topLeftCell="A1">
      <selection activeCell="AO13" sqref="AO13:BA13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3.7539062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customWidth="1"/>
    <col min="51" max="51" width="4.25390625" style="1" customWidth="1"/>
    <col min="52" max="52" width="4.75390625" style="1" customWidth="1"/>
    <col min="53" max="53" width="4.25390625" style="1" customWidth="1"/>
    <col min="54" max="16384" width="3.25390625" style="1" customWidth="1"/>
  </cols>
  <sheetData>
    <row r="1" spans="1:53" ht="25.5" customHeight="1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00" t="s">
        <v>0</v>
      </c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701"/>
    </row>
    <row r="2" spans="1:53" ht="24" customHeight="1">
      <c r="A2" s="702" t="s">
        <v>151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</row>
    <row r="3" spans="1:53" ht="30.75">
      <c r="A3" s="702" t="s">
        <v>152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3" t="s">
        <v>1</v>
      </c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1"/>
      <c r="AP3" s="701"/>
      <c r="AQ3" s="701"/>
      <c r="AR3" s="701"/>
      <c r="AS3" s="701"/>
      <c r="AT3" s="701"/>
      <c r="AU3" s="701"/>
      <c r="AV3" s="701"/>
      <c r="AW3" s="701"/>
      <c r="AX3" s="701"/>
      <c r="AY3" s="701"/>
      <c r="AZ3" s="701"/>
      <c r="BA3" s="701"/>
    </row>
    <row r="4" spans="1:53" ht="25.5" customHeight="1">
      <c r="A4" s="702" t="s">
        <v>153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714" t="s">
        <v>154</v>
      </c>
      <c r="AO4" s="714"/>
      <c r="AP4" s="714"/>
      <c r="AQ4" s="714"/>
      <c r="AR4" s="714"/>
      <c r="AS4" s="714"/>
      <c r="AT4" s="714"/>
      <c r="AU4" s="714"/>
      <c r="AV4" s="714"/>
      <c r="AW4" s="714"/>
      <c r="AX4" s="714"/>
      <c r="AY4" s="714"/>
      <c r="AZ4" s="714"/>
      <c r="BA4" s="714"/>
    </row>
    <row r="5" spans="1:53" ht="27" customHeight="1">
      <c r="A5" s="715" t="s">
        <v>155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4"/>
      <c r="AZ5" s="714"/>
      <c r="BA5" s="714"/>
    </row>
    <row r="6" spans="1:53" s="6" customFormat="1" ht="24.75" customHeight="1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714"/>
      <c r="AO6" s="714"/>
      <c r="AP6" s="714"/>
      <c r="AQ6" s="714"/>
      <c r="AR6" s="714"/>
      <c r="AS6" s="714"/>
      <c r="AT6" s="714"/>
      <c r="AU6" s="714"/>
      <c r="AV6" s="714"/>
      <c r="AW6" s="714"/>
      <c r="AX6" s="714"/>
      <c r="AY6" s="714"/>
      <c r="AZ6" s="714"/>
      <c r="BA6" s="714"/>
    </row>
    <row r="7" spans="1:53" s="6" customFormat="1" ht="27" customHeight="1">
      <c r="A7" s="702" t="s">
        <v>156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4" t="s">
        <v>2</v>
      </c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4"/>
      <c r="AE7" s="704"/>
      <c r="AF7" s="704"/>
      <c r="AG7" s="704"/>
      <c r="AH7" s="704"/>
      <c r="AI7" s="704"/>
      <c r="AJ7" s="704"/>
      <c r="AK7" s="704"/>
      <c r="AL7" s="704"/>
      <c r="AM7" s="704"/>
      <c r="AN7" s="714"/>
      <c r="AO7" s="714"/>
      <c r="AP7" s="714"/>
      <c r="AQ7" s="714"/>
      <c r="AR7" s="714"/>
      <c r="AS7" s="714"/>
      <c r="AT7" s="714"/>
      <c r="AU7" s="714"/>
      <c r="AV7" s="714"/>
      <c r="AW7" s="714"/>
      <c r="AX7" s="714"/>
      <c r="AY7" s="714"/>
      <c r="AZ7" s="714"/>
      <c r="BA7" s="714"/>
    </row>
    <row r="8" spans="1:53" s="6" customFormat="1" ht="25.5" customHeight="1">
      <c r="A8" s="702" t="s">
        <v>157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695" t="s">
        <v>3</v>
      </c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4"/>
      <c r="AE8" s="4"/>
      <c r="AF8" s="4"/>
      <c r="AG8" s="4"/>
      <c r="AH8" s="4"/>
      <c r="AI8" s="4"/>
      <c r="AJ8" s="4"/>
      <c r="AK8" s="4"/>
      <c r="AL8" s="4"/>
      <c r="AM8" s="4"/>
      <c r="AN8" s="716" t="s">
        <v>140</v>
      </c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</row>
    <row r="9" spans="1:53" s="6" customFormat="1" ht="27.75" customHeight="1">
      <c r="A9" s="568"/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723" t="s">
        <v>158</v>
      </c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3"/>
      <c r="AC9" s="723"/>
      <c r="AD9" s="723"/>
      <c r="AE9" s="723"/>
      <c r="AF9" s="723"/>
      <c r="AG9" s="723"/>
      <c r="AH9" s="723"/>
      <c r="AI9" s="723"/>
      <c r="AJ9" s="723"/>
      <c r="AK9" s="723"/>
      <c r="AL9" s="569"/>
      <c r="AM9" s="569"/>
      <c r="AN9" s="722" t="s">
        <v>4</v>
      </c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2"/>
      <c r="BA9" s="722"/>
    </row>
    <row r="10" spans="1:53" s="6" customFormat="1" ht="52.5" customHeight="1">
      <c r="A10" s="568"/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723" t="s">
        <v>159</v>
      </c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569"/>
      <c r="AL10" s="569"/>
      <c r="AM10" s="569"/>
      <c r="AN10" s="722"/>
      <c r="AO10" s="722"/>
      <c r="AP10" s="722"/>
      <c r="AQ10" s="722"/>
      <c r="AR10" s="722"/>
      <c r="AS10" s="722"/>
      <c r="AT10" s="722"/>
      <c r="AU10" s="722"/>
      <c r="AV10" s="722"/>
      <c r="AW10" s="722"/>
      <c r="AX10" s="722"/>
      <c r="AY10" s="722"/>
      <c r="AZ10" s="722"/>
      <c r="BA10" s="722"/>
    </row>
    <row r="11" spans="1:53" s="6" customFormat="1" ht="24" customHeight="1">
      <c r="A11" s="568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723" t="s">
        <v>160</v>
      </c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3"/>
      <c r="AL11" s="723"/>
      <c r="AM11" s="723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</row>
    <row r="12" spans="1:53" s="6" customFormat="1" ht="24.75" customHeight="1">
      <c r="A12" s="568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71"/>
      <c r="R12" s="571"/>
      <c r="S12" s="571"/>
      <c r="T12" s="724" t="s">
        <v>161</v>
      </c>
      <c r="U12" s="724"/>
      <c r="V12" s="724"/>
      <c r="W12" s="724"/>
      <c r="X12" s="724"/>
      <c r="Y12" s="724"/>
      <c r="Z12" s="724"/>
      <c r="AA12" s="724"/>
      <c r="AB12" s="724"/>
      <c r="AC12" s="724"/>
      <c r="AD12" s="724"/>
      <c r="AE12" s="724"/>
      <c r="AF12" s="724"/>
      <c r="AG12" s="724"/>
      <c r="AH12" s="724"/>
      <c r="AI12" s="724"/>
      <c r="AJ12" s="724"/>
      <c r="AK12" s="724"/>
      <c r="AL12" s="724"/>
      <c r="AM12" s="724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</row>
    <row r="13" spans="1:53" s="6" customFormat="1" ht="52.5" customHeight="1">
      <c r="A13" s="568"/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72"/>
      <c r="Q13" s="572"/>
      <c r="R13" s="572"/>
      <c r="S13" s="572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27"/>
      <c r="AL13" s="727"/>
      <c r="AM13" s="727"/>
      <c r="AN13" s="572"/>
      <c r="AO13" s="725"/>
      <c r="AP13" s="725"/>
      <c r="AQ13" s="725"/>
      <c r="AR13" s="725"/>
      <c r="AS13" s="725"/>
      <c r="AT13" s="725"/>
      <c r="AU13" s="725"/>
      <c r="AV13" s="725"/>
      <c r="AW13" s="725"/>
      <c r="AX13" s="725"/>
      <c r="AY13" s="725"/>
      <c r="AZ13" s="725"/>
      <c r="BA13" s="725"/>
    </row>
    <row r="14" spans="1:53" s="6" customFormat="1" ht="21.75" customHeight="1">
      <c r="A14" s="568"/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726" t="s">
        <v>162</v>
      </c>
      <c r="Q14" s="726"/>
      <c r="R14" s="726"/>
      <c r="S14" s="726"/>
      <c r="T14" s="726"/>
      <c r="U14" s="726"/>
      <c r="V14" s="726"/>
      <c r="W14" s="726"/>
      <c r="X14" s="726"/>
      <c r="Y14" s="726"/>
      <c r="Z14" s="726"/>
      <c r="AA14" s="726"/>
      <c r="AB14" s="726"/>
      <c r="AC14" s="726"/>
      <c r="AD14" s="726"/>
      <c r="AE14" s="726"/>
      <c r="AF14" s="726"/>
      <c r="AG14" s="726"/>
      <c r="AH14" s="726"/>
      <c r="AI14" s="726"/>
      <c r="AJ14" s="726"/>
      <c r="AK14" s="726"/>
      <c r="AL14" s="726"/>
      <c r="AM14" s="726"/>
      <c r="AN14" s="568"/>
      <c r="AO14" s="573"/>
      <c r="AP14" s="573"/>
      <c r="AQ14" s="573"/>
      <c r="AR14" s="573"/>
      <c r="AS14" s="573"/>
      <c r="AT14" s="573"/>
      <c r="AU14" s="573"/>
      <c r="AV14" s="573"/>
      <c r="AW14" s="573"/>
      <c r="AX14" s="573"/>
      <c r="AY14" s="573"/>
      <c r="AZ14" s="573"/>
      <c r="BA14" s="573"/>
    </row>
    <row r="15" spans="1:53" s="6" customFormat="1" ht="6" customHeight="1">
      <c r="A15" s="568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73"/>
      <c r="AP15" s="573"/>
      <c r="AQ15" s="573"/>
      <c r="AR15" s="573"/>
      <c r="AS15" s="573"/>
      <c r="AT15" s="573"/>
      <c r="AU15" s="573"/>
      <c r="AV15" s="573"/>
      <c r="AW15" s="573"/>
      <c r="AX15" s="573"/>
      <c r="AY15" s="573"/>
      <c r="AZ15" s="573"/>
      <c r="BA15" s="573"/>
    </row>
    <row r="16" spans="1:53" ht="15.75">
      <c r="A16" s="574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74"/>
      <c r="AY16" s="574"/>
      <c r="AZ16" s="574"/>
      <c r="BA16" s="574"/>
    </row>
    <row r="17" spans="1:53" ht="25.5" customHeight="1" thickBot="1">
      <c r="A17" s="720" t="s">
        <v>5</v>
      </c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0"/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720"/>
      <c r="BA17" s="720"/>
    </row>
    <row r="18" spans="1:53" ht="16.5" thickBot="1">
      <c r="A18" s="721" t="s">
        <v>6</v>
      </c>
      <c r="B18" s="717" t="s">
        <v>7</v>
      </c>
      <c r="C18" s="717"/>
      <c r="D18" s="717"/>
      <c r="E18" s="717"/>
      <c r="F18" s="717" t="s">
        <v>8</v>
      </c>
      <c r="G18" s="717"/>
      <c r="H18" s="717"/>
      <c r="I18" s="717"/>
      <c r="J18" s="717" t="s">
        <v>9</v>
      </c>
      <c r="K18" s="717"/>
      <c r="L18" s="717"/>
      <c r="M18" s="717"/>
      <c r="N18" s="717" t="s">
        <v>10</v>
      </c>
      <c r="O18" s="717"/>
      <c r="P18" s="717"/>
      <c r="Q18" s="717"/>
      <c r="R18" s="717"/>
      <c r="S18" s="717" t="s">
        <v>11</v>
      </c>
      <c r="T18" s="717"/>
      <c r="U18" s="717"/>
      <c r="V18" s="717"/>
      <c r="W18" s="717"/>
      <c r="X18" s="717" t="s">
        <v>12</v>
      </c>
      <c r="Y18" s="717"/>
      <c r="Z18" s="717"/>
      <c r="AA18" s="717"/>
      <c r="AB18" s="717" t="s">
        <v>13</v>
      </c>
      <c r="AC18" s="717"/>
      <c r="AD18" s="717"/>
      <c r="AE18" s="717"/>
      <c r="AF18" s="717" t="s">
        <v>14</v>
      </c>
      <c r="AG18" s="717"/>
      <c r="AH18" s="717"/>
      <c r="AI18" s="717"/>
      <c r="AJ18" s="717" t="s">
        <v>15</v>
      </c>
      <c r="AK18" s="717"/>
      <c r="AL18" s="717"/>
      <c r="AM18" s="717"/>
      <c r="AN18" s="717"/>
      <c r="AO18" s="717" t="s">
        <v>16</v>
      </c>
      <c r="AP18" s="717"/>
      <c r="AQ18" s="717"/>
      <c r="AR18" s="717"/>
      <c r="AS18" s="717" t="s">
        <v>17</v>
      </c>
      <c r="AT18" s="717"/>
      <c r="AU18" s="717"/>
      <c r="AV18" s="717"/>
      <c r="AW18" s="718" t="s">
        <v>18</v>
      </c>
      <c r="AX18" s="718"/>
      <c r="AY18" s="718"/>
      <c r="AZ18" s="718"/>
      <c r="BA18" s="718"/>
    </row>
    <row r="19" spans="1:53" ht="24" customHeight="1">
      <c r="A19" s="721"/>
      <c r="B19" s="575">
        <v>1</v>
      </c>
      <c r="C19" s="575">
        <v>2</v>
      </c>
      <c r="D19" s="575">
        <v>3</v>
      </c>
      <c r="E19" s="575">
        <v>4</v>
      </c>
      <c r="F19" s="575">
        <v>5</v>
      </c>
      <c r="G19" s="575">
        <v>6</v>
      </c>
      <c r="H19" s="575">
        <v>7</v>
      </c>
      <c r="I19" s="575">
        <v>8</v>
      </c>
      <c r="J19" s="575">
        <v>9</v>
      </c>
      <c r="K19" s="575">
        <v>10</v>
      </c>
      <c r="L19" s="575">
        <v>11</v>
      </c>
      <c r="M19" s="575">
        <v>12</v>
      </c>
      <c r="N19" s="575">
        <v>13</v>
      </c>
      <c r="O19" s="575">
        <v>14</v>
      </c>
      <c r="P19" s="575">
        <v>15</v>
      </c>
      <c r="Q19" s="575">
        <v>16</v>
      </c>
      <c r="R19" s="575">
        <v>17</v>
      </c>
      <c r="S19" s="575">
        <v>18</v>
      </c>
      <c r="T19" s="575">
        <v>19</v>
      </c>
      <c r="U19" s="575">
        <v>20</v>
      </c>
      <c r="V19" s="575">
        <v>21</v>
      </c>
      <c r="W19" s="575">
        <v>22</v>
      </c>
      <c r="X19" s="575">
        <v>23</v>
      </c>
      <c r="Y19" s="575">
        <v>24</v>
      </c>
      <c r="Z19" s="575">
        <v>25</v>
      </c>
      <c r="AA19" s="575">
        <v>26</v>
      </c>
      <c r="AB19" s="575">
        <v>27</v>
      </c>
      <c r="AC19" s="575">
        <v>28</v>
      </c>
      <c r="AD19" s="575">
        <v>29</v>
      </c>
      <c r="AE19" s="575">
        <v>30</v>
      </c>
      <c r="AF19" s="575">
        <v>31</v>
      </c>
      <c r="AG19" s="575">
        <v>32</v>
      </c>
      <c r="AH19" s="575">
        <v>33</v>
      </c>
      <c r="AI19" s="575">
        <v>34</v>
      </c>
      <c r="AJ19" s="575">
        <v>35</v>
      </c>
      <c r="AK19" s="575">
        <v>36</v>
      </c>
      <c r="AL19" s="575">
        <v>37</v>
      </c>
      <c r="AM19" s="575">
        <v>38</v>
      </c>
      <c r="AN19" s="575">
        <v>39</v>
      </c>
      <c r="AO19" s="575">
        <v>40</v>
      </c>
      <c r="AP19" s="575">
        <v>41</v>
      </c>
      <c r="AQ19" s="575">
        <v>42</v>
      </c>
      <c r="AR19" s="575">
        <v>43</v>
      </c>
      <c r="AS19" s="575">
        <v>44</v>
      </c>
      <c r="AT19" s="575">
        <v>45</v>
      </c>
      <c r="AU19" s="575">
        <v>46</v>
      </c>
      <c r="AV19" s="575">
        <v>47</v>
      </c>
      <c r="AW19" s="575">
        <v>48</v>
      </c>
      <c r="AX19" s="575">
        <v>49</v>
      </c>
      <c r="AY19" s="575">
        <v>50</v>
      </c>
      <c r="AZ19" s="575">
        <v>51</v>
      </c>
      <c r="BA19" s="576">
        <v>52</v>
      </c>
    </row>
    <row r="20" spans="1:53" ht="15.75">
      <c r="A20" s="577">
        <v>1</v>
      </c>
      <c r="B20" s="578" t="s">
        <v>19</v>
      </c>
      <c r="C20" s="578" t="s">
        <v>19</v>
      </c>
      <c r="D20" s="578" t="s">
        <v>19</v>
      </c>
      <c r="E20" s="578" t="s">
        <v>19</v>
      </c>
      <c r="F20" s="578" t="s">
        <v>19</v>
      </c>
      <c r="G20" s="578" t="s">
        <v>19</v>
      </c>
      <c r="H20" s="578" t="s">
        <v>19</v>
      </c>
      <c r="I20" s="578" t="s">
        <v>19</v>
      </c>
      <c r="J20" s="578" t="s">
        <v>19</v>
      </c>
      <c r="K20" s="578" t="s">
        <v>19</v>
      </c>
      <c r="L20" s="578" t="s">
        <v>19</v>
      </c>
      <c r="M20" s="578" t="s">
        <v>19</v>
      </c>
      <c r="N20" s="578" t="s">
        <v>19</v>
      </c>
      <c r="O20" s="578" t="s">
        <v>19</v>
      </c>
      <c r="P20" s="578" t="s">
        <v>19</v>
      </c>
      <c r="Q20" s="578" t="s">
        <v>20</v>
      </c>
      <c r="R20" s="578" t="s">
        <v>20</v>
      </c>
      <c r="S20" s="578" t="s">
        <v>20</v>
      </c>
      <c r="T20" s="578" t="s">
        <v>21</v>
      </c>
      <c r="U20" s="578" t="s">
        <v>21</v>
      </c>
      <c r="V20" s="578" t="s">
        <v>19</v>
      </c>
      <c r="W20" s="578" t="s">
        <v>19</v>
      </c>
      <c r="X20" s="578" t="s">
        <v>19</v>
      </c>
      <c r="Y20" s="578" t="s">
        <v>19</v>
      </c>
      <c r="Z20" s="578" t="s">
        <v>19</v>
      </c>
      <c r="AA20" s="578" t="s">
        <v>19</v>
      </c>
      <c r="AB20" s="578" t="s">
        <v>19</v>
      </c>
      <c r="AC20" s="578" t="s">
        <v>19</v>
      </c>
      <c r="AD20" s="578" t="s">
        <v>19</v>
      </c>
      <c r="AE20" s="578" t="s">
        <v>20</v>
      </c>
      <c r="AF20" s="578" t="s">
        <v>22</v>
      </c>
      <c r="AG20" s="578" t="s">
        <v>19</v>
      </c>
      <c r="AH20" s="578" t="s">
        <v>19</v>
      </c>
      <c r="AI20" s="578" t="s">
        <v>19</v>
      </c>
      <c r="AJ20" s="578" t="s">
        <v>19</v>
      </c>
      <c r="AK20" s="578" t="s">
        <v>19</v>
      </c>
      <c r="AL20" s="578" t="s">
        <v>19</v>
      </c>
      <c r="AM20" s="578" t="s">
        <v>19</v>
      </c>
      <c r="AN20" s="578" t="s">
        <v>19</v>
      </c>
      <c r="AO20" s="578" t="s">
        <v>23</v>
      </c>
      <c r="AP20" s="578" t="s">
        <v>20</v>
      </c>
      <c r="AQ20" s="578" t="s">
        <v>20</v>
      </c>
      <c r="AR20" s="578" t="s">
        <v>20</v>
      </c>
      <c r="AS20" s="578" t="s">
        <v>21</v>
      </c>
      <c r="AT20" s="578" t="s">
        <v>21</v>
      </c>
      <c r="AU20" s="578" t="s">
        <v>21</v>
      </c>
      <c r="AV20" s="578" t="s">
        <v>21</v>
      </c>
      <c r="AW20" s="578" t="s">
        <v>21</v>
      </c>
      <c r="AX20" s="578" t="s">
        <v>21</v>
      </c>
      <c r="AY20" s="578" t="s">
        <v>21</v>
      </c>
      <c r="AZ20" s="578" t="s">
        <v>21</v>
      </c>
      <c r="BA20" s="579" t="s">
        <v>21</v>
      </c>
    </row>
    <row r="21" spans="1:53" ht="16.5" thickBot="1">
      <c r="A21" s="580">
        <v>2</v>
      </c>
      <c r="B21" s="581" t="s">
        <v>24</v>
      </c>
      <c r="C21" s="581" t="s">
        <v>24</v>
      </c>
      <c r="D21" s="581" t="s">
        <v>24</v>
      </c>
      <c r="E21" s="581" t="s">
        <v>24</v>
      </c>
      <c r="F21" s="581" t="s">
        <v>25</v>
      </c>
      <c r="G21" s="581" t="s">
        <v>25</v>
      </c>
      <c r="H21" s="581" t="s">
        <v>25</v>
      </c>
      <c r="I21" s="581" t="s">
        <v>25</v>
      </c>
      <c r="J21" s="581" t="s">
        <v>25</v>
      </c>
      <c r="K21" s="581" t="s">
        <v>25</v>
      </c>
      <c r="L21" s="581" t="s">
        <v>25</v>
      </c>
      <c r="M21" s="581" t="s">
        <v>25</v>
      </c>
      <c r="N21" s="581" t="s">
        <v>25</v>
      </c>
      <c r="O21" s="581" t="s">
        <v>25</v>
      </c>
      <c r="P21" s="581" t="s">
        <v>25</v>
      </c>
      <c r="Q21" s="582" t="s">
        <v>25</v>
      </c>
      <c r="R21" s="582" t="s">
        <v>25</v>
      </c>
      <c r="S21" s="583" t="s">
        <v>25</v>
      </c>
      <c r="T21" s="584" t="s">
        <v>26</v>
      </c>
      <c r="U21" s="584" t="s">
        <v>26</v>
      </c>
      <c r="V21" s="585"/>
      <c r="W21" s="585"/>
      <c r="X21" s="585"/>
      <c r="Y21" s="585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7"/>
    </row>
    <row r="22" spans="1:53" ht="20.25" customHeight="1">
      <c r="A22" s="719" t="s">
        <v>27</v>
      </c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19"/>
      <c r="AT22" s="719"/>
      <c r="AU22" s="719"/>
      <c r="AV22" s="588"/>
      <c r="AW22" s="588"/>
      <c r="AX22" s="588"/>
      <c r="AY22" s="588"/>
      <c r="AZ22" s="588"/>
      <c r="BA22" s="574"/>
    </row>
    <row r="23" spans="1:53" ht="15.75">
      <c r="A23" s="589"/>
      <c r="B23" s="589"/>
      <c r="C23" s="589"/>
      <c r="D23" s="589"/>
      <c r="E23" s="589"/>
      <c r="F23" s="589"/>
      <c r="G23" s="589"/>
      <c r="H23" s="589"/>
      <c r="I23" s="589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90"/>
      <c r="AS23" s="590"/>
      <c r="AT23" s="590"/>
      <c r="AU23" s="590"/>
      <c r="AV23" s="588"/>
      <c r="AW23" s="588"/>
      <c r="AX23" s="588"/>
      <c r="AY23" s="588"/>
      <c r="AZ23" s="588"/>
      <c r="BA23" s="574"/>
    </row>
    <row r="24" spans="1:53" ht="24" thickBot="1">
      <c r="A24" s="591" t="s">
        <v>28</v>
      </c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3"/>
      <c r="AX24" s="593"/>
      <c r="AY24" s="593"/>
      <c r="AZ24" s="593"/>
      <c r="BA24" s="594"/>
    </row>
    <row r="25" spans="1:53" ht="12.75" customHeight="1" thickBot="1">
      <c r="A25" s="686" t="s">
        <v>6</v>
      </c>
      <c r="B25" s="686"/>
      <c r="C25" s="687" t="s">
        <v>29</v>
      </c>
      <c r="D25" s="687"/>
      <c r="E25" s="687"/>
      <c r="F25" s="687"/>
      <c r="G25" s="680" t="s">
        <v>30</v>
      </c>
      <c r="H25" s="680"/>
      <c r="I25" s="680"/>
      <c r="J25" s="680" t="s">
        <v>31</v>
      </c>
      <c r="K25" s="680"/>
      <c r="L25" s="680"/>
      <c r="M25" s="680"/>
      <c r="N25" s="680" t="s">
        <v>32</v>
      </c>
      <c r="O25" s="680"/>
      <c r="P25" s="680"/>
      <c r="Q25" s="680" t="s">
        <v>33</v>
      </c>
      <c r="R25" s="680"/>
      <c r="S25" s="680"/>
      <c r="T25" s="680" t="s">
        <v>34</v>
      </c>
      <c r="U25" s="680"/>
      <c r="V25" s="680"/>
      <c r="W25" s="675" t="s">
        <v>35</v>
      </c>
      <c r="X25" s="675"/>
      <c r="Y25" s="675"/>
      <c r="Z25" s="595"/>
      <c r="AA25" s="691" t="s">
        <v>36</v>
      </c>
      <c r="AB25" s="691"/>
      <c r="AC25" s="691"/>
      <c r="AD25" s="691"/>
      <c r="AE25" s="691"/>
      <c r="AF25" s="680" t="s">
        <v>163</v>
      </c>
      <c r="AG25" s="680"/>
      <c r="AH25" s="680"/>
      <c r="AI25" s="675" t="s">
        <v>37</v>
      </c>
      <c r="AJ25" s="675"/>
      <c r="AK25" s="675"/>
      <c r="AL25" s="596"/>
      <c r="AM25" s="681" t="s">
        <v>38</v>
      </c>
      <c r="AN25" s="681"/>
      <c r="AO25" s="681"/>
      <c r="AP25" s="674" t="s">
        <v>39</v>
      </c>
      <c r="AQ25" s="674"/>
      <c r="AR25" s="674"/>
      <c r="AS25" s="674"/>
      <c r="AT25" s="674"/>
      <c r="AU25" s="674"/>
      <c r="AV25" s="674"/>
      <c r="AW25" s="674"/>
      <c r="AX25" s="675" t="s">
        <v>163</v>
      </c>
      <c r="AY25" s="675"/>
      <c r="AZ25" s="675"/>
      <c r="BA25" s="675"/>
    </row>
    <row r="26" spans="1:53" ht="16.5" thickBot="1">
      <c r="A26" s="686"/>
      <c r="B26" s="686"/>
      <c r="C26" s="687"/>
      <c r="D26" s="687"/>
      <c r="E26" s="687"/>
      <c r="F26" s="687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75"/>
      <c r="X26" s="675"/>
      <c r="Y26" s="675"/>
      <c r="Z26" s="595"/>
      <c r="AA26" s="691"/>
      <c r="AB26" s="691"/>
      <c r="AC26" s="691"/>
      <c r="AD26" s="691"/>
      <c r="AE26" s="691"/>
      <c r="AF26" s="680"/>
      <c r="AG26" s="680"/>
      <c r="AH26" s="680"/>
      <c r="AI26" s="675"/>
      <c r="AJ26" s="675"/>
      <c r="AK26" s="675"/>
      <c r="AL26" s="597"/>
      <c r="AM26" s="681"/>
      <c r="AN26" s="681"/>
      <c r="AO26" s="681"/>
      <c r="AP26" s="674"/>
      <c r="AQ26" s="674"/>
      <c r="AR26" s="674"/>
      <c r="AS26" s="674"/>
      <c r="AT26" s="674"/>
      <c r="AU26" s="674"/>
      <c r="AV26" s="674"/>
      <c r="AW26" s="674"/>
      <c r="AX26" s="675"/>
      <c r="AY26" s="675"/>
      <c r="AZ26" s="675"/>
      <c r="BA26" s="675"/>
    </row>
    <row r="27" spans="1:53" ht="31.5" customHeight="1" thickBot="1">
      <c r="A27" s="686"/>
      <c r="B27" s="686"/>
      <c r="C27" s="687"/>
      <c r="D27" s="687"/>
      <c r="E27" s="687"/>
      <c r="F27" s="687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75"/>
      <c r="X27" s="675"/>
      <c r="Y27" s="675"/>
      <c r="Z27" s="595"/>
      <c r="AA27" s="691"/>
      <c r="AB27" s="691"/>
      <c r="AC27" s="691"/>
      <c r="AD27" s="691"/>
      <c r="AE27" s="691"/>
      <c r="AF27" s="680"/>
      <c r="AG27" s="680"/>
      <c r="AH27" s="680"/>
      <c r="AI27" s="675"/>
      <c r="AJ27" s="675"/>
      <c r="AK27" s="675"/>
      <c r="AL27" s="597"/>
      <c r="AM27" s="681"/>
      <c r="AN27" s="681"/>
      <c r="AO27" s="681"/>
      <c r="AP27" s="674"/>
      <c r="AQ27" s="674"/>
      <c r="AR27" s="674"/>
      <c r="AS27" s="674"/>
      <c r="AT27" s="674"/>
      <c r="AU27" s="674"/>
      <c r="AV27" s="674"/>
      <c r="AW27" s="674"/>
      <c r="AX27" s="675"/>
      <c r="AY27" s="675"/>
      <c r="AZ27" s="675"/>
      <c r="BA27" s="675"/>
    </row>
    <row r="28" spans="1:53" ht="43.5" customHeight="1">
      <c r="A28" s="676">
        <v>1</v>
      </c>
      <c r="B28" s="676"/>
      <c r="C28" s="677">
        <v>33</v>
      </c>
      <c r="D28" s="677"/>
      <c r="E28" s="677"/>
      <c r="F28" s="677"/>
      <c r="G28" s="670">
        <v>8</v>
      </c>
      <c r="H28" s="670"/>
      <c r="I28" s="670"/>
      <c r="J28" s="670"/>
      <c r="K28" s="670"/>
      <c r="L28" s="670"/>
      <c r="M28" s="670"/>
      <c r="N28" s="670"/>
      <c r="O28" s="670"/>
      <c r="P28" s="670"/>
      <c r="Q28" s="671"/>
      <c r="R28" s="671"/>
      <c r="S28" s="671"/>
      <c r="T28" s="670">
        <v>11</v>
      </c>
      <c r="U28" s="670"/>
      <c r="V28" s="670"/>
      <c r="W28" s="679">
        <v>52</v>
      </c>
      <c r="X28" s="679"/>
      <c r="Y28" s="679"/>
      <c r="Z28" s="595"/>
      <c r="AA28" s="682" t="s">
        <v>40</v>
      </c>
      <c r="AB28" s="682"/>
      <c r="AC28" s="682"/>
      <c r="AD28" s="682"/>
      <c r="AE28" s="682"/>
      <c r="AF28" s="677">
        <v>4</v>
      </c>
      <c r="AG28" s="677"/>
      <c r="AH28" s="677"/>
      <c r="AI28" s="683">
        <v>4</v>
      </c>
      <c r="AJ28" s="683"/>
      <c r="AK28" s="683"/>
      <c r="AL28" s="597"/>
      <c r="AM28" s="681"/>
      <c r="AN28" s="681"/>
      <c r="AO28" s="681"/>
      <c r="AP28" s="674"/>
      <c r="AQ28" s="674"/>
      <c r="AR28" s="674"/>
      <c r="AS28" s="674"/>
      <c r="AT28" s="674"/>
      <c r="AU28" s="674"/>
      <c r="AV28" s="674"/>
      <c r="AW28" s="674"/>
      <c r="AX28" s="675"/>
      <c r="AY28" s="675"/>
      <c r="AZ28" s="675"/>
      <c r="BA28" s="675"/>
    </row>
    <row r="29" spans="1:53" ht="20.25" customHeight="1" thickBot="1">
      <c r="A29" s="711">
        <v>2</v>
      </c>
      <c r="B29" s="711"/>
      <c r="C29" s="712"/>
      <c r="D29" s="712"/>
      <c r="E29" s="712"/>
      <c r="F29" s="712"/>
      <c r="G29" s="728"/>
      <c r="H29" s="728"/>
      <c r="I29" s="728"/>
      <c r="J29" s="670">
        <v>4</v>
      </c>
      <c r="K29" s="670"/>
      <c r="L29" s="670"/>
      <c r="M29" s="670"/>
      <c r="N29" s="670">
        <v>14</v>
      </c>
      <c r="O29" s="670"/>
      <c r="P29" s="670"/>
      <c r="Q29" s="671">
        <v>2</v>
      </c>
      <c r="R29" s="671"/>
      <c r="S29" s="671"/>
      <c r="T29" s="670"/>
      <c r="U29" s="670"/>
      <c r="V29" s="670"/>
      <c r="W29" s="672">
        <f>C29+G29+J29+N29+Q29+T29</f>
        <v>20</v>
      </c>
      <c r="X29" s="672"/>
      <c r="Y29" s="672"/>
      <c r="Z29" s="595"/>
      <c r="AA29" s="658" t="s">
        <v>41</v>
      </c>
      <c r="AB29" s="658"/>
      <c r="AC29" s="658"/>
      <c r="AD29" s="658"/>
      <c r="AE29" s="658"/>
      <c r="AF29" s="673">
        <v>4</v>
      </c>
      <c r="AG29" s="673"/>
      <c r="AH29" s="673"/>
      <c r="AI29" s="657">
        <v>12</v>
      </c>
      <c r="AJ29" s="657"/>
      <c r="AK29" s="657"/>
      <c r="AL29" s="598"/>
      <c r="AM29" s="658" t="s">
        <v>42</v>
      </c>
      <c r="AN29" s="658"/>
      <c r="AO29" s="658"/>
      <c r="AP29" s="659" t="s">
        <v>43</v>
      </c>
      <c r="AQ29" s="659"/>
      <c r="AR29" s="659"/>
      <c r="AS29" s="659"/>
      <c r="AT29" s="659"/>
      <c r="AU29" s="659"/>
      <c r="AV29" s="659"/>
      <c r="AW29" s="659"/>
      <c r="AX29" s="660">
        <v>4</v>
      </c>
      <c r="AY29" s="660"/>
      <c r="AZ29" s="660"/>
      <c r="BA29" s="660"/>
    </row>
    <row r="30" spans="1:53" ht="41.25" customHeight="1" thickBot="1">
      <c r="A30" s="661" t="s">
        <v>44</v>
      </c>
      <c r="B30" s="661"/>
      <c r="C30" s="662">
        <v>33</v>
      </c>
      <c r="D30" s="662"/>
      <c r="E30" s="662"/>
      <c r="F30" s="662"/>
      <c r="G30" s="665">
        <f>G28+G29</f>
        <v>8</v>
      </c>
      <c r="H30" s="665"/>
      <c r="I30" s="665"/>
      <c r="J30" s="665">
        <v>4</v>
      </c>
      <c r="K30" s="665"/>
      <c r="L30" s="665"/>
      <c r="M30" s="665"/>
      <c r="N30" s="665">
        <f>N28+N29</f>
        <v>14</v>
      </c>
      <c r="O30" s="665"/>
      <c r="P30" s="665"/>
      <c r="Q30" s="666">
        <v>2</v>
      </c>
      <c r="R30" s="666"/>
      <c r="S30" s="666"/>
      <c r="T30" s="667">
        <f>T28+T29</f>
        <v>11</v>
      </c>
      <c r="U30" s="667"/>
      <c r="V30" s="667"/>
      <c r="W30" s="668">
        <f>W28+W29</f>
        <v>72</v>
      </c>
      <c r="X30" s="668"/>
      <c r="Y30" s="668"/>
      <c r="Z30" s="595"/>
      <c r="AA30" s="658"/>
      <c r="AB30" s="658"/>
      <c r="AC30" s="658"/>
      <c r="AD30" s="658"/>
      <c r="AE30" s="658"/>
      <c r="AF30" s="673"/>
      <c r="AG30" s="673"/>
      <c r="AH30" s="673"/>
      <c r="AI30" s="657"/>
      <c r="AJ30" s="657"/>
      <c r="AK30" s="657"/>
      <c r="AL30" s="599"/>
      <c r="AM30" s="658"/>
      <c r="AN30" s="658"/>
      <c r="AO30" s="658"/>
      <c r="AP30" s="659"/>
      <c r="AQ30" s="659"/>
      <c r="AR30" s="659"/>
      <c r="AS30" s="659"/>
      <c r="AT30" s="659"/>
      <c r="AU30" s="659"/>
      <c r="AV30" s="659"/>
      <c r="AW30" s="659"/>
      <c r="AX30" s="660"/>
      <c r="AY30" s="660"/>
      <c r="AZ30" s="660"/>
      <c r="BA30" s="660"/>
    </row>
  </sheetData>
  <sheetProtection selectLockedCells="1" selectUnlockedCells="1"/>
  <mergeCells count="84">
    <mergeCell ref="AM29:AO30"/>
    <mergeCell ref="AP29:AW30"/>
    <mergeCell ref="AX29:BA30"/>
    <mergeCell ref="A30:B30"/>
    <mergeCell ref="C30:F30"/>
    <mergeCell ref="G30:I30"/>
    <mergeCell ref="J30:M30"/>
    <mergeCell ref="N30:P30"/>
    <mergeCell ref="Q30:S30"/>
    <mergeCell ref="T30:V30"/>
    <mergeCell ref="W30:Y30"/>
    <mergeCell ref="N29:P29"/>
    <mergeCell ref="Q29:S29"/>
    <mergeCell ref="T29:V29"/>
    <mergeCell ref="W29:Y29"/>
    <mergeCell ref="A29:B29"/>
    <mergeCell ref="C29:F29"/>
    <mergeCell ref="G29:I29"/>
    <mergeCell ref="J29:M29"/>
    <mergeCell ref="AA28:AE28"/>
    <mergeCell ref="A8:O8"/>
    <mergeCell ref="A1:O1"/>
    <mergeCell ref="P1:AN1"/>
    <mergeCell ref="P8:AC8"/>
    <mergeCell ref="AN8:BA8"/>
    <mergeCell ref="P9:AK9"/>
    <mergeCell ref="AO1:BA3"/>
    <mergeCell ref="A2:O2"/>
    <mergeCell ref="P3:AN3"/>
    <mergeCell ref="A3:O3"/>
    <mergeCell ref="A4:O4"/>
    <mergeCell ref="AN4:BA7"/>
    <mergeCell ref="A5:O5"/>
    <mergeCell ref="A7:O7"/>
    <mergeCell ref="P7:AM7"/>
    <mergeCell ref="AB18:AE18"/>
    <mergeCell ref="AF18:AI18"/>
    <mergeCell ref="AN9:BA10"/>
    <mergeCell ref="P10:AJ10"/>
    <mergeCell ref="P11:AM11"/>
    <mergeCell ref="T12:AM12"/>
    <mergeCell ref="AO13:BA13"/>
    <mergeCell ref="P14:AM14"/>
    <mergeCell ref="T13:AM13"/>
    <mergeCell ref="J25:M27"/>
    <mergeCell ref="N25:P27"/>
    <mergeCell ref="A17:BA17"/>
    <mergeCell ref="A18:A19"/>
    <mergeCell ref="B18:E18"/>
    <mergeCell ref="F18:I18"/>
    <mergeCell ref="J18:M18"/>
    <mergeCell ref="N18:R18"/>
    <mergeCell ref="S18:W18"/>
    <mergeCell ref="X18:AA18"/>
    <mergeCell ref="AM25:AO28"/>
    <mergeCell ref="AP25:AW28"/>
    <mergeCell ref="AJ18:AN18"/>
    <mergeCell ref="AO18:AR18"/>
    <mergeCell ref="AS18:AV18"/>
    <mergeCell ref="AW18:BA18"/>
    <mergeCell ref="A22:AU22"/>
    <mergeCell ref="A25:B27"/>
    <mergeCell ref="C25:F27"/>
    <mergeCell ref="G25:I27"/>
    <mergeCell ref="T28:V28"/>
    <mergeCell ref="AF28:AH28"/>
    <mergeCell ref="AI28:AK28"/>
    <mergeCell ref="Q25:S27"/>
    <mergeCell ref="T25:V27"/>
    <mergeCell ref="W25:Y27"/>
    <mergeCell ref="AA25:AE27"/>
    <mergeCell ref="AF25:AH27"/>
    <mergeCell ref="AI25:AK27"/>
    <mergeCell ref="W28:Y28"/>
    <mergeCell ref="AA29:AE30"/>
    <mergeCell ref="AF29:AH30"/>
    <mergeCell ref="AI29:AK30"/>
    <mergeCell ref="AX25:BA28"/>
    <mergeCell ref="A28:B28"/>
    <mergeCell ref="C28:F28"/>
    <mergeCell ref="G28:I28"/>
    <mergeCell ref="J28:M28"/>
    <mergeCell ref="N28:P28"/>
    <mergeCell ref="Q28:S28"/>
  </mergeCells>
  <printOptions/>
  <pageMargins left="0.5597222222222222" right="0.3597222222222222" top="1" bottom="1" header="0.5118055555555555" footer="0.5118055555555555"/>
  <pageSetup fitToHeight="0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tabSelected="1" view="pageBreakPreview" zoomScale="85" zoomScaleNormal="77" zoomScaleSheetLayoutView="85" zoomScalePageLayoutView="0" workbookViewId="0" topLeftCell="A25">
      <selection activeCell="M44" sqref="M44"/>
    </sheetView>
  </sheetViews>
  <sheetFormatPr defaultColWidth="9.00390625" defaultRowHeight="12.75"/>
  <cols>
    <col min="1" max="1" width="9.875" style="237" customWidth="1"/>
    <col min="2" max="2" width="61.00390625" style="237" customWidth="1"/>
    <col min="3" max="3" width="6.75390625" style="237" customWidth="1"/>
    <col min="4" max="4" width="7.25390625" style="237" customWidth="1"/>
    <col min="5" max="5" width="7.75390625" style="237" customWidth="1"/>
    <col min="6" max="6" width="6.75390625" style="237" customWidth="1"/>
    <col min="7" max="7" width="7.25390625" style="237" customWidth="1"/>
    <col min="8" max="13" width="9.125" style="237" customWidth="1"/>
    <col min="14" max="14" width="10.125" style="237" customWidth="1"/>
    <col min="15" max="15" width="9.00390625" style="237" customWidth="1"/>
    <col min="16" max="16" width="9.125" style="237" hidden="1" customWidth="1"/>
    <col min="17" max="17" width="10.25390625" style="237" customWidth="1"/>
    <col min="18" max="18" width="9.125" style="237" customWidth="1"/>
    <col min="19" max="23" width="0" style="237" hidden="1" customWidth="1"/>
    <col min="24" max="16384" width="9.125" style="237" customWidth="1"/>
  </cols>
  <sheetData>
    <row r="1" spans="1:20" ht="21" customHeight="1">
      <c r="A1" s="730" t="s">
        <v>182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8"/>
      <c r="S1" s="8"/>
      <c r="T1" s="8"/>
    </row>
    <row r="2" spans="1:20" ht="35.25" customHeight="1">
      <c r="A2" s="731" t="s">
        <v>45</v>
      </c>
      <c r="B2" s="732" t="s">
        <v>46</v>
      </c>
      <c r="C2" s="733" t="s">
        <v>183</v>
      </c>
      <c r="D2" s="733"/>
      <c r="E2" s="733"/>
      <c r="F2" s="733"/>
      <c r="G2" s="734" t="s">
        <v>47</v>
      </c>
      <c r="H2" s="732" t="s">
        <v>48</v>
      </c>
      <c r="I2" s="732"/>
      <c r="J2" s="732"/>
      <c r="K2" s="732"/>
      <c r="L2" s="732"/>
      <c r="M2" s="732"/>
      <c r="N2" s="732" t="s">
        <v>180</v>
      </c>
      <c r="O2" s="732"/>
      <c r="P2" s="732"/>
      <c r="Q2" s="732"/>
      <c r="R2" s="8"/>
      <c r="S2" s="8"/>
      <c r="T2" s="8"/>
    </row>
    <row r="3" spans="1:20" ht="19.5" customHeight="1">
      <c r="A3" s="731"/>
      <c r="B3" s="732"/>
      <c r="C3" s="733"/>
      <c r="D3" s="733"/>
      <c r="E3" s="733"/>
      <c r="F3" s="733"/>
      <c r="G3" s="734"/>
      <c r="H3" s="735" t="s">
        <v>49</v>
      </c>
      <c r="I3" s="736" t="s">
        <v>50</v>
      </c>
      <c r="J3" s="736"/>
      <c r="K3" s="736"/>
      <c r="L3" s="736"/>
      <c r="M3" s="734" t="s">
        <v>51</v>
      </c>
      <c r="N3" s="732" t="s">
        <v>52</v>
      </c>
      <c r="O3" s="732"/>
      <c r="P3" s="732"/>
      <c r="Q3" s="9" t="s">
        <v>53</v>
      </c>
      <c r="R3" s="8"/>
      <c r="S3" s="8"/>
      <c r="T3" s="8"/>
    </row>
    <row r="4" spans="1:20" ht="18" customHeight="1">
      <c r="A4" s="731"/>
      <c r="B4" s="732"/>
      <c r="C4" s="733"/>
      <c r="D4" s="733"/>
      <c r="E4" s="733"/>
      <c r="F4" s="733"/>
      <c r="G4" s="734"/>
      <c r="H4" s="735"/>
      <c r="I4" s="734" t="s">
        <v>54</v>
      </c>
      <c r="J4" s="738" t="s">
        <v>55</v>
      </c>
      <c r="K4" s="738"/>
      <c r="L4" s="738"/>
      <c r="M4" s="734"/>
      <c r="N4" s="739" t="s">
        <v>184</v>
      </c>
      <c r="O4" s="739"/>
      <c r="P4" s="739"/>
      <c r="Q4" s="739" t="s">
        <v>185</v>
      </c>
      <c r="R4" s="8"/>
      <c r="S4" s="8"/>
      <c r="T4" s="8"/>
    </row>
    <row r="5" spans="1:20" ht="12.75" customHeight="1">
      <c r="A5" s="731"/>
      <c r="B5" s="732"/>
      <c r="C5" s="734" t="s">
        <v>56</v>
      </c>
      <c r="D5" s="734" t="s">
        <v>57</v>
      </c>
      <c r="E5" s="737" t="s">
        <v>58</v>
      </c>
      <c r="F5" s="737"/>
      <c r="G5" s="734"/>
      <c r="H5" s="735"/>
      <c r="I5" s="734"/>
      <c r="J5" s="734" t="s">
        <v>59</v>
      </c>
      <c r="K5" s="734" t="s">
        <v>60</v>
      </c>
      <c r="L5" s="741" t="s">
        <v>61</v>
      </c>
      <c r="M5" s="734"/>
      <c r="N5" s="739"/>
      <c r="O5" s="739"/>
      <c r="P5" s="739"/>
      <c r="Q5" s="739"/>
      <c r="R5" s="8"/>
      <c r="S5" s="8"/>
      <c r="T5" s="8"/>
    </row>
    <row r="6" spans="1:20" ht="19.5" customHeight="1">
      <c r="A6" s="731"/>
      <c r="B6" s="732"/>
      <c r="C6" s="734"/>
      <c r="D6" s="734"/>
      <c r="E6" s="737"/>
      <c r="F6" s="737"/>
      <c r="G6" s="734"/>
      <c r="H6" s="735"/>
      <c r="I6" s="734"/>
      <c r="J6" s="734"/>
      <c r="K6" s="734"/>
      <c r="L6" s="741"/>
      <c r="M6" s="734"/>
      <c r="N6" s="11">
        <v>1</v>
      </c>
      <c r="O6" s="11">
        <v>2</v>
      </c>
      <c r="P6" s="11"/>
      <c r="Q6" s="11">
        <v>3</v>
      </c>
      <c r="R6" s="8"/>
      <c r="S6" s="8"/>
      <c r="T6" s="8"/>
    </row>
    <row r="7" spans="1:20" ht="19.5" customHeight="1">
      <c r="A7" s="731"/>
      <c r="B7" s="732"/>
      <c r="C7" s="734"/>
      <c r="D7" s="734"/>
      <c r="E7" s="742" t="s">
        <v>62</v>
      </c>
      <c r="F7" s="734" t="s">
        <v>63</v>
      </c>
      <c r="G7" s="734"/>
      <c r="H7" s="735"/>
      <c r="I7" s="734"/>
      <c r="J7" s="734"/>
      <c r="K7" s="734"/>
      <c r="L7" s="741"/>
      <c r="M7" s="734"/>
      <c r="N7" s="740" t="s">
        <v>181</v>
      </c>
      <c r="O7" s="740"/>
      <c r="P7" s="740"/>
      <c r="Q7" s="740"/>
      <c r="R7" s="8"/>
      <c r="S7" s="8"/>
      <c r="T7" s="8"/>
    </row>
    <row r="8" spans="1:20" ht="27" customHeight="1">
      <c r="A8" s="731"/>
      <c r="B8" s="732"/>
      <c r="C8" s="734"/>
      <c r="D8" s="734"/>
      <c r="E8" s="742"/>
      <c r="F8" s="742"/>
      <c r="G8" s="734"/>
      <c r="H8" s="735"/>
      <c r="I8" s="734"/>
      <c r="J8" s="734"/>
      <c r="K8" s="734"/>
      <c r="L8" s="741"/>
      <c r="M8" s="734"/>
      <c r="N8" s="12"/>
      <c r="O8" s="12"/>
      <c r="P8" s="12"/>
      <c r="Q8" s="12"/>
      <c r="R8" s="8"/>
      <c r="S8" s="8"/>
      <c r="T8" s="8"/>
    </row>
    <row r="9" spans="1:20" ht="18.75" customHeight="1">
      <c r="A9" s="13">
        <v>1</v>
      </c>
      <c r="B9" s="14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16</v>
      </c>
      <c r="R9" s="8"/>
      <c r="S9" s="8"/>
      <c r="T9" s="8"/>
    </row>
    <row r="10" spans="1:21" ht="20.25" customHeight="1" thickBot="1">
      <c r="A10" s="744" t="s">
        <v>64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7"/>
      <c r="S10" s="77"/>
      <c r="T10" s="77"/>
      <c r="U10" s="238"/>
    </row>
    <row r="11" spans="1:21" ht="18.75" customHeight="1" thickBot="1">
      <c r="A11" s="743" t="s">
        <v>65</v>
      </c>
      <c r="B11" s="744"/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7"/>
      <c r="S11" s="77"/>
      <c r="T11" s="77"/>
      <c r="U11" s="238"/>
    </row>
    <row r="12" spans="1:21" ht="31.5">
      <c r="A12" s="170" t="s">
        <v>66</v>
      </c>
      <c r="B12" s="103" t="s">
        <v>67</v>
      </c>
      <c r="C12" s="108"/>
      <c r="D12" s="108"/>
      <c r="E12" s="290"/>
      <c r="F12" s="291"/>
      <c r="G12" s="294">
        <f aca="true" t="shared" si="0" ref="G12:M12">G13+G14</f>
        <v>3</v>
      </c>
      <c r="H12" s="492">
        <f t="shared" si="0"/>
        <v>90</v>
      </c>
      <c r="I12" s="287">
        <f t="shared" si="0"/>
        <v>8</v>
      </c>
      <c r="J12" s="287">
        <f t="shared" si="0"/>
        <v>8</v>
      </c>
      <c r="K12" s="287">
        <f t="shared" si="0"/>
        <v>0</v>
      </c>
      <c r="L12" s="287">
        <f t="shared" si="0"/>
        <v>0</v>
      </c>
      <c r="M12" s="493">
        <f t="shared" si="0"/>
        <v>82</v>
      </c>
      <c r="N12" s="224"/>
      <c r="O12" s="225"/>
      <c r="P12" s="225"/>
      <c r="Q12" s="226"/>
      <c r="R12" s="77"/>
      <c r="S12" s="77"/>
      <c r="T12" s="77"/>
      <c r="U12" s="238"/>
    </row>
    <row r="13" spans="1:21" ht="15.75">
      <c r="A13" s="97" t="s">
        <v>68</v>
      </c>
      <c r="B13" s="104" t="s">
        <v>69</v>
      </c>
      <c r="C13" s="109"/>
      <c r="D13" s="112">
        <v>2</v>
      </c>
      <c r="E13" s="15"/>
      <c r="F13" s="16"/>
      <c r="G13" s="295">
        <v>1</v>
      </c>
      <c r="H13" s="494">
        <f aca="true" t="shared" si="1" ref="H13:H20">G13*30</f>
        <v>30</v>
      </c>
      <c r="I13" s="288">
        <f>J13+L13</f>
        <v>4</v>
      </c>
      <c r="J13" s="227">
        <v>4</v>
      </c>
      <c r="K13" s="227"/>
      <c r="L13" s="227"/>
      <c r="M13" s="102">
        <f>H13-I13</f>
        <v>26</v>
      </c>
      <c r="N13" s="220"/>
      <c r="O13" s="221" t="s">
        <v>141</v>
      </c>
      <c r="P13" s="17"/>
      <c r="Q13" s="228"/>
      <c r="R13" s="77"/>
      <c r="S13" s="77"/>
      <c r="T13" s="77"/>
      <c r="U13" s="238"/>
    </row>
    <row r="14" spans="1:21" ht="15.75">
      <c r="A14" s="97" t="s">
        <v>70</v>
      </c>
      <c r="B14" s="105" t="s">
        <v>71</v>
      </c>
      <c r="C14" s="110"/>
      <c r="D14" s="109">
        <v>1</v>
      </c>
      <c r="E14" s="18"/>
      <c r="F14" s="19"/>
      <c r="G14" s="296">
        <v>2</v>
      </c>
      <c r="H14" s="494">
        <f t="shared" si="1"/>
        <v>60</v>
      </c>
      <c r="I14" s="288">
        <f>SUM(J14:L14)</f>
        <v>4</v>
      </c>
      <c r="J14" s="227">
        <v>4</v>
      </c>
      <c r="K14" s="227"/>
      <c r="L14" s="227"/>
      <c r="M14" s="229">
        <f>H14-I14</f>
        <v>56</v>
      </c>
      <c r="N14" s="222" t="s">
        <v>141</v>
      </c>
      <c r="O14" s="223"/>
      <c r="P14" s="20"/>
      <c r="Q14" s="228"/>
      <c r="R14" s="77"/>
      <c r="S14" s="77"/>
      <c r="T14" s="77"/>
      <c r="U14" s="238"/>
    </row>
    <row r="15" spans="1:21" s="320" customFormat="1" ht="15.75">
      <c r="A15" s="171" t="s">
        <v>72</v>
      </c>
      <c r="B15" s="106" t="s">
        <v>73</v>
      </c>
      <c r="C15" s="111"/>
      <c r="D15" s="111"/>
      <c r="E15" s="21"/>
      <c r="F15" s="22"/>
      <c r="G15" s="297">
        <f>G16+G17</f>
        <v>3</v>
      </c>
      <c r="H15" s="495">
        <f t="shared" si="1"/>
        <v>90</v>
      </c>
      <c r="I15" s="289">
        <f>I16+I17</f>
        <v>4</v>
      </c>
      <c r="J15" s="23">
        <f>J16+J17</f>
        <v>4</v>
      </c>
      <c r="K15" s="23"/>
      <c r="L15" s="23"/>
      <c r="M15" s="250">
        <f aca="true" t="shared" si="2" ref="M15:M20">H15-I15</f>
        <v>86</v>
      </c>
      <c r="N15" s="101"/>
      <c r="O15" s="223"/>
      <c r="P15" s="20"/>
      <c r="Q15" s="102"/>
      <c r="R15" s="77"/>
      <c r="S15" s="77"/>
      <c r="T15" s="77"/>
      <c r="U15" s="319"/>
    </row>
    <row r="16" spans="1:21" s="320" customFormat="1" ht="15.75">
      <c r="A16" s="97" t="s">
        <v>74</v>
      </c>
      <c r="B16" s="107" t="s">
        <v>75</v>
      </c>
      <c r="C16" s="112">
        <v>1</v>
      </c>
      <c r="D16" s="112"/>
      <c r="E16" s="24"/>
      <c r="F16" s="26"/>
      <c r="G16" s="298">
        <v>1.5</v>
      </c>
      <c r="H16" s="496">
        <f>G16*30</f>
        <v>45</v>
      </c>
      <c r="I16" s="288">
        <f>SUM(J16:L16)</f>
        <v>2</v>
      </c>
      <c r="J16" s="25">
        <v>2</v>
      </c>
      <c r="K16" s="25"/>
      <c r="L16" s="25"/>
      <c r="M16" s="229">
        <f t="shared" si="2"/>
        <v>43</v>
      </c>
      <c r="N16" s="101" t="s">
        <v>190</v>
      </c>
      <c r="O16" s="223"/>
      <c r="P16" s="20"/>
      <c r="Q16" s="102"/>
      <c r="R16" s="77"/>
      <c r="S16" s="77"/>
      <c r="T16" s="77"/>
      <c r="U16" s="319"/>
    </row>
    <row r="17" spans="1:21" s="320" customFormat="1" ht="15.75">
      <c r="A17" s="97" t="s">
        <v>76</v>
      </c>
      <c r="B17" s="107" t="s">
        <v>77</v>
      </c>
      <c r="C17" s="112"/>
      <c r="D17" s="112">
        <v>1</v>
      </c>
      <c r="E17" s="24"/>
      <c r="F17" s="27"/>
      <c r="G17" s="299">
        <v>1.5</v>
      </c>
      <c r="H17" s="496">
        <f t="shared" si="1"/>
        <v>45</v>
      </c>
      <c r="I17" s="288">
        <f>SUM(J17:L17)</f>
        <v>2</v>
      </c>
      <c r="J17" s="28">
        <v>2</v>
      </c>
      <c r="K17" s="28"/>
      <c r="L17" s="28"/>
      <c r="M17" s="229">
        <f t="shared" si="2"/>
        <v>43</v>
      </c>
      <c r="N17" s="101" t="s">
        <v>190</v>
      </c>
      <c r="O17" s="223"/>
      <c r="P17" s="20"/>
      <c r="Q17" s="102"/>
      <c r="R17" s="77"/>
      <c r="S17" s="77"/>
      <c r="T17" s="77"/>
      <c r="U17" s="319"/>
    </row>
    <row r="18" spans="1:21" s="320" customFormat="1" ht="19.5" customHeight="1" hidden="1">
      <c r="A18" s="171"/>
      <c r="B18" s="321"/>
      <c r="C18" s="109"/>
      <c r="D18" s="322"/>
      <c r="E18" s="323"/>
      <c r="F18" s="324"/>
      <c r="G18" s="297"/>
      <c r="H18" s="497"/>
      <c r="I18" s="288"/>
      <c r="J18" s="68"/>
      <c r="K18" s="68"/>
      <c r="L18" s="68"/>
      <c r="M18" s="229"/>
      <c r="N18" s="326"/>
      <c r="O18" s="15"/>
      <c r="P18" s="24"/>
      <c r="Q18" s="327"/>
      <c r="R18" s="77"/>
      <c r="S18" s="77"/>
      <c r="T18" s="77"/>
      <c r="U18" s="319"/>
    </row>
    <row r="19" spans="1:21" s="320" customFormat="1" ht="18" customHeight="1">
      <c r="A19" s="171" t="s">
        <v>78</v>
      </c>
      <c r="B19" s="321" t="s">
        <v>80</v>
      </c>
      <c r="C19" s="109">
        <v>2</v>
      </c>
      <c r="D19" s="322"/>
      <c r="E19" s="323"/>
      <c r="F19" s="324"/>
      <c r="G19" s="297">
        <v>3</v>
      </c>
      <c r="H19" s="497">
        <f t="shared" si="1"/>
        <v>90</v>
      </c>
      <c r="I19" s="288">
        <f>SUM(J19:L19)</f>
        <v>4</v>
      </c>
      <c r="J19" s="68">
        <v>4</v>
      </c>
      <c r="K19" s="68"/>
      <c r="L19" s="68"/>
      <c r="M19" s="229">
        <f t="shared" si="2"/>
        <v>86</v>
      </c>
      <c r="N19" s="326"/>
      <c r="O19" s="15" t="s">
        <v>141</v>
      </c>
      <c r="P19" s="15"/>
      <c r="Q19" s="327"/>
      <c r="R19" s="77"/>
      <c r="S19" s="77"/>
      <c r="T19" s="77"/>
      <c r="U19" s="319"/>
    </row>
    <row r="20" spans="1:21" s="320" customFormat="1" ht="18.75" customHeight="1" thickBot="1">
      <c r="A20" s="328" t="s">
        <v>79</v>
      </c>
      <c r="B20" s="329" t="s">
        <v>146</v>
      </c>
      <c r="C20" s="122"/>
      <c r="D20" s="122">
        <v>2</v>
      </c>
      <c r="E20" s="330"/>
      <c r="F20" s="331"/>
      <c r="G20" s="332">
        <v>3</v>
      </c>
      <c r="H20" s="498">
        <f t="shared" si="1"/>
        <v>90</v>
      </c>
      <c r="I20" s="288">
        <f>SUM(J20:L20)</f>
        <v>4</v>
      </c>
      <c r="J20" s="203">
        <v>4</v>
      </c>
      <c r="K20" s="203"/>
      <c r="L20" s="203"/>
      <c r="M20" s="229">
        <f t="shared" si="2"/>
        <v>86</v>
      </c>
      <c r="N20" s="334"/>
      <c r="O20" s="15" t="s">
        <v>141</v>
      </c>
      <c r="P20" s="15"/>
      <c r="Q20" s="335"/>
      <c r="R20" s="77"/>
      <c r="S20" s="77"/>
      <c r="T20" s="77"/>
      <c r="U20" s="319"/>
    </row>
    <row r="21" spans="1:21" s="320" customFormat="1" ht="18.75" customHeight="1" thickBot="1">
      <c r="A21" s="745" t="s">
        <v>81</v>
      </c>
      <c r="B21" s="746"/>
      <c r="C21" s="98"/>
      <c r="D21" s="98"/>
      <c r="E21" s="98"/>
      <c r="F21" s="98"/>
      <c r="G21" s="100">
        <f aca="true" t="shared" si="3" ref="G21:M21">G12+G15+G18+G19+G20</f>
        <v>12</v>
      </c>
      <c r="H21" s="99">
        <f t="shared" si="3"/>
        <v>360</v>
      </c>
      <c r="I21" s="99">
        <f t="shared" si="3"/>
        <v>20</v>
      </c>
      <c r="J21" s="99">
        <f t="shared" si="3"/>
        <v>20</v>
      </c>
      <c r="K21" s="99">
        <f t="shared" si="3"/>
        <v>0</v>
      </c>
      <c r="L21" s="99">
        <f t="shared" si="3"/>
        <v>0</v>
      </c>
      <c r="M21" s="99">
        <f t="shared" si="3"/>
        <v>340</v>
      </c>
      <c r="N21" s="100" t="s">
        <v>144</v>
      </c>
      <c r="O21" s="336" t="s">
        <v>143</v>
      </c>
      <c r="P21" s="336"/>
      <c r="Q21" s="99">
        <f>Q12+Q15+Q18+Q19+Q20</f>
        <v>0</v>
      </c>
      <c r="R21" s="77"/>
      <c r="S21" s="77"/>
      <c r="T21" s="77"/>
      <c r="U21" s="319"/>
    </row>
    <row r="22" spans="1:21" ht="19.5" customHeight="1" thickBot="1">
      <c r="A22" s="750" t="s">
        <v>82</v>
      </c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2"/>
      <c r="R22" s="77"/>
      <c r="S22" s="77"/>
      <c r="T22" s="77"/>
      <c r="U22" s="238"/>
    </row>
    <row r="23" spans="1:21" ht="19.5" customHeight="1" thickBot="1">
      <c r="A23" s="753" t="s">
        <v>83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5"/>
      <c r="R23" s="77"/>
      <c r="S23" s="77"/>
      <c r="T23" s="77"/>
      <c r="U23" s="238"/>
    </row>
    <row r="24" spans="1:21" ht="15.75">
      <c r="A24" s="167" t="s">
        <v>84</v>
      </c>
      <c r="B24" s="172" t="s">
        <v>85</v>
      </c>
      <c r="C24" s="121"/>
      <c r="D24" s="118"/>
      <c r="E24" s="115"/>
      <c r="F24" s="123"/>
      <c r="G24" s="300">
        <f>SUM(G25:G27)</f>
        <v>6.5</v>
      </c>
      <c r="H24" s="124">
        <f>SUM(H25:H27)</f>
        <v>195</v>
      </c>
      <c r="I24" s="125">
        <f>SUM(I25:I27)</f>
        <v>12</v>
      </c>
      <c r="J24" s="125"/>
      <c r="K24" s="125"/>
      <c r="L24" s="125">
        <f>SUM(L25:L27)</f>
        <v>12</v>
      </c>
      <c r="M24" s="126">
        <f>SUM(M25:M27)</f>
        <v>183</v>
      </c>
      <c r="N24" s="129"/>
      <c r="O24" s="130"/>
      <c r="P24" s="130"/>
      <c r="Q24" s="113"/>
      <c r="R24" s="77"/>
      <c r="S24" s="77"/>
      <c r="T24" s="77"/>
      <c r="U24" s="238"/>
    </row>
    <row r="25" spans="1:21" ht="15.75">
      <c r="A25" s="119" t="s">
        <v>86</v>
      </c>
      <c r="B25" s="120" t="s">
        <v>85</v>
      </c>
      <c r="C25" s="109"/>
      <c r="D25" s="112">
        <v>1</v>
      </c>
      <c r="E25" s="15"/>
      <c r="F25" s="16"/>
      <c r="G25" s="299">
        <v>2.5</v>
      </c>
      <c r="H25" s="127">
        <f>G25*30</f>
        <v>75</v>
      </c>
      <c r="I25" s="30">
        <f>SUM(J25:L25)</f>
        <v>4</v>
      </c>
      <c r="J25" s="31"/>
      <c r="K25" s="31"/>
      <c r="L25" s="31">
        <v>4</v>
      </c>
      <c r="M25" s="102">
        <f>H25-I25</f>
        <v>71</v>
      </c>
      <c r="N25" s="101" t="s">
        <v>141</v>
      </c>
      <c r="O25" s="25"/>
      <c r="P25" s="25"/>
      <c r="Q25" s="102"/>
      <c r="R25" s="77"/>
      <c r="S25" s="77"/>
      <c r="T25" s="77"/>
      <c r="U25" s="238"/>
    </row>
    <row r="26" spans="1:21" ht="16.5" thickBot="1">
      <c r="A26" s="119" t="s">
        <v>87</v>
      </c>
      <c r="B26" s="120" t="s">
        <v>85</v>
      </c>
      <c r="C26" s="109">
        <v>2</v>
      </c>
      <c r="D26" s="119"/>
      <c r="E26" s="15"/>
      <c r="F26" s="16"/>
      <c r="G26" s="299">
        <v>4</v>
      </c>
      <c r="H26" s="127">
        <f>G26*30</f>
        <v>120</v>
      </c>
      <c r="I26" s="30">
        <f>SUM(J26:L26)</f>
        <v>8</v>
      </c>
      <c r="J26" s="28"/>
      <c r="K26" s="28"/>
      <c r="L26" s="28">
        <v>8</v>
      </c>
      <c r="M26" s="102">
        <f>H26-I26</f>
        <v>112</v>
      </c>
      <c r="N26" s="101"/>
      <c r="O26" s="25" t="s">
        <v>144</v>
      </c>
      <c r="P26" s="25"/>
      <c r="Q26" s="102"/>
      <c r="R26" s="77"/>
      <c r="S26" s="77"/>
      <c r="T26" s="77"/>
      <c r="U26" s="238"/>
    </row>
    <row r="27" spans="1:21" ht="16.5" hidden="1" thickBot="1">
      <c r="A27" s="458"/>
      <c r="B27" s="459"/>
      <c r="C27" s="379"/>
      <c r="D27" s="458"/>
      <c r="E27" s="460"/>
      <c r="F27" s="461"/>
      <c r="G27" s="462"/>
      <c r="H27" s="463"/>
      <c r="I27" s="464"/>
      <c r="J27" s="465"/>
      <c r="K27" s="465"/>
      <c r="L27" s="465"/>
      <c r="M27" s="132"/>
      <c r="N27" s="131"/>
      <c r="O27" s="128"/>
      <c r="P27" s="128"/>
      <c r="Q27" s="132"/>
      <c r="R27" s="77"/>
      <c r="S27" s="77"/>
      <c r="T27" s="77"/>
      <c r="U27" s="238"/>
    </row>
    <row r="28" spans="1:21" ht="18.75" customHeight="1" thickBot="1">
      <c r="A28" s="466"/>
      <c r="B28" s="467" t="s">
        <v>88</v>
      </c>
      <c r="C28" s="468"/>
      <c r="D28" s="469"/>
      <c r="E28" s="470"/>
      <c r="F28" s="471"/>
      <c r="G28" s="472">
        <f aca="true" t="shared" si="4" ref="G28:M28">G24</f>
        <v>6.5</v>
      </c>
      <c r="H28" s="473">
        <f t="shared" si="4"/>
        <v>195</v>
      </c>
      <c r="I28" s="473">
        <f>I24</f>
        <v>12</v>
      </c>
      <c r="J28" s="473"/>
      <c r="K28" s="474"/>
      <c r="L28" s="473">
        <f t="shared" si="4"/>
        <v>12</v>
      </c>
      <c r="M28" s="473">
        <f t="shared" si="4"/>
        <v>183</v>
      </c>
      <c r="N28" s="100" t="s">
        <v>141</v>
      </c>
      <c r="O28" s="100" t="s">
        <v>144</v>
      </c>
      <c r="P28" s="100"/>
      <c r="Q28" s="133"/>
      <c r="R28" s="77"/>
      <c r="S28" s="77"/>
      <c r="T28" s="77"/>
      <c r="U28" s="238"/>
    </row>
    <row r="29" spans="1:21" ht="19.5" customHeight="1" thickBot="1">
      <c r="A29" s="756" t="s">
        <v>89</v>
      </c>
      <c r="B29" s="757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8"/>
      <c r="R29" s="77"/>
      <c r="S29" s="77"/>
      <c r="T29" s="77"/>
      <c r="U29" s="238"/>
    </row>
    <row r="30" spans="1:21" s="240" customFormat="1" ht="15.75">
      <c r="A30" s="49" t="s">
        <v>90</v>
      </c>
      <c r="B30" s="173" t="s">
        <v>91</v>
      </c>
      <c r="C30" s="230"/>
      <c r="D30" s="137">
        <v>1</v>
      </c>
      <c r="E30" s="138"/>
      <c r="F30" s="139"/>
      <c r="G30" s="301">
        <v>2.5</v>
      </c>
      <c r="H30" s="251">
        <f>G30*30</f>
        <v>75</v>
      </c>
      <c r="I30" s="252">
        <f>SUM(J30:L30)</f>
        <v>4</v>
      </c>
      <c r="J30" s="252"/>
      <c r="K30" s="252"/>
      <c r="L30" s="253">
        <v>4</v>
      </c>
      <c r="M30" s="254">
        <f>H30-I30</f>
        <v>71</v>
      </c>
      <c r="N30" s="146" t="s">
        <v>141</v>
      </c>
      <c r="O30" s="147"/>
      <c r="P30" s="231"/>
      <c r="Q30" s="148"/>
      <c r="R30" s="83"/>
      <c r="S30" s="83"/>
      <c r="T30" s="83"/>
      <c r="U30" s="239"/>
    </row>
    <row r="31" spans="1:21" ht="19.5" customHeight="1">
      <c r="A31" s="168" t="s">
        <v>92</v>
      </c>
      <c r="B31" s="174" t="s">
        <v>93</v>
      </c>
      <c r="C31" s="140"/>
      <c r="D31" s="140">
        <v>2</v>
      </c>
      <c r="E31" s="136"/>
      <c r="F31" s="141"/>
      <c r="G31" s="197">
        <v>2</v>
      </c>
      <c r="H31" s="255">
        <f>G31*30</f>
        <v>60</v>
      </c>
      <c r="I31" s="256">
        <f>SUM(J31:L31)</f>
        <v>4</v>
      </c>
      <c r="J31" s="256"/>
      <c r="K31" s="256"/>
      <c r="L31" s="257">
        <v>4</v>
      </c>
      <c r="M31" s="258">
        <f>H31-I31</f>
        <v>56</v>
      </c>
      <c r="N31" s="149"/>
      <c r="O31" s="74" t="s">
        <v>141</v>
      </c>
      <c r="P31" s="61"/>
      <c r="Q31" s="150"/>
      <c r="R31" s="77"/>
      <c r="S31" s="77"/>
      <c r="T31" s="77"/>
      <c r="U31" s="238"/>
    </row>
    <row r="32" spans="1:21" ht="17.25" customHeight="1" thickBot="1">
      <c r="A32" s="169" t="s">
        <v>94</v>
      </c>
      <c r="B32" s="175" t="s">
        <v>95</v>
      </c>
      <c r="C32" s="153"/>
      <c r="D32" s="153">
        <v>2</v>
      </c>
      <c r="E32" s="259"/>
      <c r="F32" s="260"/>
      <c r="G32" s="302">
        <v>2</v>
      </c>
      <c r="H32" s="261">
        <f>G32*30</f>
        <v>60</v>
      </c>
      <c r="I32" s="262">
        <f>SUM(J32:L32)</f>
        <v>4</v>
      </c>
      <c r="J32" s="263"/>
      <c r="K32" s="263"/>
      <c r="L32" s="263">
        <v>4</v>
      </c>
      <c r="M32" s="264">
        <f>H32-I32</f>
        <v>56</v>
      </c>
      <c r="N32" s="265"/>
      <c r="O32" s="266" t="s">
        <v>141</v>
      </c>
      <c r="P32" s="266"/>
      <c r="Q32" s="267"/>
      <c r="R32" s="77"/>
      <c r="S32" s="77"/>
      <c r="T32" s="77"/>
      <c r="U32" s="238"/>
    </row>
    <row r="33" spans="1:21" ht="18" customHeight="1" thickBot="1">
      <c r="A33" s="35"/>
      <c r="B33" s="117" t="s">
        <v>96</v>
      </c>
      <c r="C33" s="280"/>
      <c r="D33" s="280"/>
      <c r="E33" s="281"/>
      <c r="F33" s="282"/>
      <c r="G33" s="200">
        <f>SUM(G30:G32)</f>
        <v>6.5</v>
      </c>
      <c r="H33" s="283">
        <f aca="true" t="shared" si="5" ref="H33:M33">SUM(H30:H32)</f>
        <v>195</v>
      </c>
      <c r="I33" s="284">
        <f t="shared" si="5"/>
        <v>12</v>
      </c>
      <c r="J33" s="284">
        <f t="shared" si="5"/>
        <v>0</v>
      </c>
      <c r="K33" s="284"/>
      <c r="L33" s="284">
        <f t="shared" si="5"/>
        <v>12</v>
      </c>
      <c r="M33" s="285">
        <f t="shared" si="5"/>
        <v>183</v>
      </c>
      <c r="N33" s="283" t="s">
        <v>141</v>
      </c>
      <c r="O33" s="292" t="s">
        <v>144</v>
      </c>
      <c r="P33" s="292"/>
      <c r="Q33" s="286"/>
      <c r="R33" s="77"/>
      <c r="S33" s="77"/>
      <c r="T33" s="77"/>
      <c r="U33" s="238"/>
    </row>
    <row r="34" spans="1:21" ht="16.5" hidden="1" thickBot="1">
      <c r="A34" s="36"/>
      <c r="B34" s="37" t="s">
        <v>97</v>
      </c>
      <c r="C34" s="268"/>
      <c r="D34" s="269" t="s">
        <v>98</v>
      </c>
      <c r="E34" s="270"/>
      <c r="F34" s="271"/>
      <c r="G34" s="272"/>
      <c r="H34" s="273"/>
      <c r="I34" s="274">
        <f>J34+K34+L34</f>
        <v>0</v>
      </c>
      <c r="J34" s="275"/>
      <c r="K34" s="275"/>
      <c r="L34" s="275"/>
      <c r="M34" s="276"/>
      <c r="N34" s="277" t="s">
        <v>99</v>
      </c>
      <c r="O34" s="278" t="s">
        <v>99</v>
      </c>
      <c r="P34" s="278"/>
      <c r="Q34" s="279"/>
      <c r="R34" s="77"/>
      <c r="S34" s="77"/>
      <c r="T34" s="77"/>
      <c r="U34" s="238"/>
    </row>
    <row r="35" spans="1:21" ht="18.75" customHeight="1" hidden="1" thickBot="1">
      <c r="A35" s="759" t="s">
        <v>100</v>
      </c>
      <c r="B35" s="759"/>
      <c r="C35" s="153"/>
      <c r="D35" s="232"/>
      <c r="E35" s="233"/>
      <c r="F35" s="155"/>
      <c r="G35" s="152"/>
      <c r="H35" s="143"/>
      <c r="I35" s="144"/>
      <c r="J35" s="145"/>
      <c r="K35" s="145"/>
      <c r="L35" s="145"/>
      <c r="M35" s="161"/>
      <c r="N35" s="143"/>
      <c r="O35" s="145"/>
      <c r="P35" s="145"/>
      <c r="Q35" s="151"/>
      <c r="R35" s="77"/>
      <c r="S35" s="77"/>
      <c r="T35" s="77"/>
      <c r="U35" s="238"/>
    </row>
    <row r="36" spans="1:21" ht="18.75" customHeight="1" thickBot="1">
      <c r="A36" s="760" t="s">
        <v>101</v>
      </c>
      <c r="B36" s="760"/>
      <c r="C36" s="162"/>
      <c r="D36" s="162"/>
      <c r="E36" s="162"/>
      <c r="F36" s="162"/>
      <c r="G36" s="303">
        <f>G33</f>
        <v>6.5</v>
      </c>
      <c r="H36" s="156">
        <f>H33</f>
        <v>195</v>
      </c>
      <c r="I36" s="158">
        <f>I33</f>
        <v>12</v>
      </c>
      <c r="J36" s="158">
        <f>J33</f>
        <v>0</v>
      </c>
      <c r="K36" s="158"/>
      <c r="L36" s="158">
        <f>L33</f>
        <v>12</v>
      </c>
      <c r="M36" s="160">
        <f>M33</f>
        <v>183</v>
      </c>
      <c r="N36" s="163" t="str">
        <f>N33</f>
        <v>4/0</v>
      </c>
      <c r="O36" s="86" t="str">
        <f>O33</f>
        <v>8/0</v>
      </c>
      <c r="P36" s="293"/>
      <c r="Q36" s="164"/>
      <c r="R36" s="77"/>
      <c r="S36" s="77"/>
      <c r="T36" s="77"/>
      <c r="U36" s="238"/>
    </row>
    <row r="37" spans="1:20" ht="18.75" customHeight="1" thickBot="1">
      <c r="A37" s="747" t="s">
        <v>102</v>
      </c>
      <c r="B37" s="748"/>
      <c r="C37" s="234"/>
      <c r="D37" s="235"/>
      <c r="E37" s="236"/>
      <c r="F37" s="234"/>
      <c r="G37" s="159">
        <f aca="true" t="shared" si="6" ref="G37:Q37">G21+G36</f>
        <v>18.5</v>
      </c>
      <c r="H37" s="157">
        <f t="shared" si="6"/>
        <v>555</v>
      </c>
      <c r="I37" s="157">
        <f>I21+I36</f>
        <v>32</v>
      </c>
      <c r="J37" s="157">
        <f t="shared" si="6"/>
        <v>20</v>
      </c>
      <c r="K37" s="157">
        <f t="shared" si="6"/>
        <v>0</v>
      </c>
      <c r="L37" s="157">
        <f t="shared" si="6"/>
        <v>12</v>
      </c>
      <c r="M37" s="157">
        <f t="shared" si="6"/>
        <v>523</v>
      </c>
      <c r="N37" s="159" t="s">
        <v>143</v>
      </c>
      <c r="O37" s="355" t="s">
        <v>150</v>
      </c>
      <c r="P37" s="356"/>
      <c r="Q37" s="157">
        <f t="shared" si="6"/>
        <v>0</v>
      </c>
      <c r="R37" s="77"/>
      <c r="S37" s="77"/>
      <c r="T37" s="77"/>
    </row>
    <row r="38" spans="1:20" s="238" customFormat="1" ht="18.75" customHeight="1" thickBot="1">
      <c r="A38" s="165"/>
      <c r="B38" s="165"/>
      <c r="G38" s="166"/>
      <c r="H38" s="166"/>
      <c r="I38" s="166"/>
      <c r="J38" s="166"/>
      <c r="K38" s="166"/>
      <c r="L38" s="166"/>
      <c r="M38" s="166"/>
      <c r="N38" s="86"/>
      <c r="O38" s="86"/>
      <c r="P38" s="86"/>
      <c r="Q38" s="166"/>
      <c r="R38" s="77"/>
      <c r="S38" s="77"/>
      <c r="T38" s="77"/>
    </row>
    <row r="39" spans="1:20" s="241" customFormat="1" ht="19.5" customHeight="1" thickBot="1">
      <c r="A39" s="750" t="s">
        <v>103</v>
      </c>
      <c r="B39" s="751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2"/>
      <c r="R39" s="42"/>
      <c r="S39" s="43"/>
      <c r="T39" s="44"/>
    </row>
    <row r="40" spans="1:21" ht="19.5" customHeight="1" thickBot="1">
      <c r="A40" s="761" t="s">
        <v>104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3"/>
      <c r="R40" s="45"/>
      <c r="S40" s="45"/>
      <c r="T40" s="45"/>
      <c r="U40" s="238"/>
    </row>
    <row r="41" spans="1:21" s="46" customFormat="1" ht="36.75" customHeight="1">
      <c r="A41" s="384" t="s">
        <v>105</v>
      </c>
      <c r="B41" s="600" t="s">
        <v>164</v>
      </c>
      <c r="C41" s="385">
        <v>1</v>
      </c>
      <c r="D41" s="386"/>
      <c r="E41" s="387"/>
      <c r="F41" s="162"/>
      <c r="G41" s="476">
        <v>4</v>
      </c>
      <c r="H41" s="386">
        <f>G41*30</f>
        <v>120</v>
      </c>
      <c r="I41" s="388">
        <f>J41+L41</f>
        <v>8</v>
      </c>
      <c r="J41" s="388">
        <v>6</v>
      </c>
      <c r="K41" s="389"/>
      <c r="L41" s="389">
        <v>2</v>
      </c>
      <c r="M41" s="505">
        <f>H41-I41</f>
        <v>112</v>
      </c>
      <c r="N41" s="390" t="s">
        <v>147</v>
      </c>
      <c r="O41" s="390"/>
      <c r="P41" s="391"/>
      <c r="Q41" s="392"/>
      <c r="T41" s="47"/>
      <c r="U41" s="47"/>
    </row>
    <row r="42" spans="1:21" s="46" customFormat="1" ht="18" customHeight="1">
      <c r="A42" s="393" t="s">
        <v>106</v>
      </c>
      <c r="B42" s="202" t="s">
        <v>165</v>
      </c>
      <c r="C42" s="140">
        <v>1</v>
      </c>
      <c r="D42" s="363"/>
      <c r="E42" s="394"/>
      <c r="F42" s="186"/>
      <c r="G42" s="477">
        <v>5</v>
      </c>
      <c r="H42" s="186">
        <f aca="true" t="shared" si="7" ref="H42:H49">G42*30</f>
        <v>150</v>
      </c>
      <c r="I42" s="325">
        <f>J42+L42</f>
        <v>6</v>
      </c>
      <c r="J42" s="325">
        <v>4</v>
      </c>
      <c r="K42" s="395"/>
      <c r="L42" s="395">
        <v>2</v>
      </c>
      <c r="M42" s="502">
        <f aca="true" t="shared" si="8" ref="M42:M49">H42-I42</f>
        <v>144</v>
      </c>
      <c r="N42" s="396" t="s">
        <v>142</v>
      </c>
      <c r="P42" s="397"/>
      <c r="Q42" s="398"/>
      <c r="T42" s="48"/>
      <c r="U42" s="48"/>
    </row>
    <row r="43" spans="1:21" s="46" customFormat="1" ht="18.75" customHeight="1">
      <c r="A43" s="399" t="s">
        <v>107</v>
      </c>
      <c r="B43" s="202" t="s">
        <v>166</v>
      </c>
      <c r="C43" s="186"/>
      <c r="D43" s="186"/>
      <c r="E43" s="400"/>
      <c r="F43" s="186"/>
      <c r="G43" s="477">
        <v>4.5</v>
      </c>
      <c r="H43" s="186">
        <f t="shared" si="7"/>
        <v>135</v>
      </c>
      <c r="I43" s="325">
        <f>J43+L43</f>
        <v>12</v>
      </c>
      <c r="J43" s="420">
        <f>J44+J45</f>
        <v>6</v>
      </c>
      <c r="K43" s="383"/>
      <c r="L43" s="383">
        <f>L44+L45</f>
        <v>6</v>
      </c>
      <c r="M43" s="502">
        <f t="shared" si="8"/>
        <v>123</v>
      </c>
      <c r="N43" s="397"/>
      <c r="O43" s="397"/>
      <c r="P43" s="397"/>
      <c r="Q43" s="398"/>
      <c r="T43" s="47"/>
      <c r="U43" s="47"/>
    </row>
    <row r="44" spans="1:21" s="50" customFormat="1" ht="19.5" customHeight="1">
      <c r="A44" s="401" t="s">
        <v>108</v>
      </c>
      <c r="B44" s="601" t="s">
        <v>166</v>
      </c>
      <c r="C44" s="140">
        <v>1</v>
      </c>
      <c r="D44" s="140"/>
      <c r="E44" s="402"/>
      <c r="F44" s="140"/>
      <c r="G44" s="478">
        <v>4</v>
      </c>
      <c r="H44" s="186">
        <f t="shared" si="7"/>
        <v>120</v>
      </c>
      <c r="I44" s="136">
        <f>J44+L44+K44</f>
        <v>8</v>
      </c>
      <c r="J44" s="136">
        <v>6</v>
      </c>
      <c r="K44" s="403"/>
      <c r="L44" s="403">
        <v>2</v>
      </c>
      <c r="M44" s="502">
        <f t="shared" si="8"/>
        <v>112</v>
      </c>
      <c r="N44" s="396" t="s">
        <v>147</v>
      </c>
      <c r="O44" s="396"/>
      <c r="P44" s="396"/>
      <c r="Q44" s="404"/>
      <c r="T44" s="51"/>
      <c r="U44" s="51"/>
    </row>
    <row r="45" spans="1:21" s="50" customFormat="1" ht="19.5" customHeight="1">
      <c r="A45" s="401" t="s">
        <v>109</v>
      </c>
      <c r="B45" s="601" t="s">
        <v>167</v>
      </c>
      <c r="C45" s="140"/>
      <c r="D45" s="140"/>
      <c r="E45" s="402"/>
      <c r="F45" s="140">
        <v>2</v>
      </c>
      <c r="G45" s="478">
        <v>0.5</v>
      </c>
      <c r="H45" s="186">
        <f t="shared" si="7"/>
        <v>15</v>
      </c>
      <c r="I45" s="136">
        <f>J45+L45+K45</f>
        <v>4</v>
      </c>
      <c r="J45" s="136"/>
      <c r="K45" s="403"/>
      <c r="L45" s="403">
        <v>4</v>
      </c>
      <c r="M45" s="502">
        <f t="shared" si="8"/>
        <v>11</v>
      </c>
      <c r="N45" s="396"/>
      <c r="O45" s="396" t="s">
        <v>141</v>
      </c>
      <c r="P45" s="396"/>
      <c r="Q45" s="404"/>
      <c r="T45" s="51"/>
      <c r="U45" s="51"/>
    </row>
    <row r="46" spans="1:21" s="50" customFormat="1" ht="19.5" customHeight="1">
      <c r="A46" s="399" t="s">
        <v>110</v>
      </c>
      <c r="B46" s="602" t="s">
        <v>177</v>
      </c>
      <c r="C46" s="140">
        <v>2</v>
      </c>
      <c r="D46" s="140"/>
      <c r="E46" s="402"/>
      <c r="F46" s="140"/>
      <c r="G46" s="477">
        <v>5</v>
      </c>
      <c r="H46" s="186">
        <f t="shared" si="7"/>
        <v>150</v>
      </c>
      <c r="I46" s="325">
        <f>J46+L46</f>
        <v>6</v>
      </c>
      <c r="J46" s="325">
        <v>4</v>
      </c>
      <c r="K46" s="395"/>
      <c r="L46" s="395">
        <v>2</v>
      </c>
      <c r="M46" s="502">
        <f t="shared" si="8"/>
        <v>144</v>
      </c>
      <c r="N46" s="396"/>
      <c r="O46" s="396" t="s">
        <v>142</v>
      </c>
      <c r="P46" s="396"/>
      <c r="Q46" s="404"/>
      <c r="T46" s="52"/>
      <c r="U46" s="52"/>
    </row>
    <row r="47" spans="1:21" s="359" customFormat="1" ht="19.5" customHeight="1" hidden="1" thickBot="1">
      <c r="A47" s="399"/>
      <c r="B47" s="202" t="s">
        <v>169</v>
      </c>
      <c r="C47" s="140"/>
      <c r="D47" s="140"/>
      <c r="E47" s="402"/>
      <c r="F47" s="140"/>
      <c r="G47" s="477"/>
      <c r="H47" s="186">
        <f t="shared" si="7"/>
        <v>0</v>
      </c>
      <c r="I47" s="325">
        <f>J47+L47</f>
        <v>0</v>
      </c>
      <c r="J47" s="325"/>
      <c r="K47" s="395"/>
      <c r="L47" s="395"/>
      <c r="M47" s="502">
        <f t="shared" si="8"/>
        <v>0</v>
      </c>
      <c r="N47" s="396"/>
      <c r="O47" s="396"/>
      <c r="P47" s="396"/>
      <c r="Q47" s="404"/>
      <c r="T47" s="360"/>
      <c r="U47" s="360"/>
    </row>
    <row r="48" spans="1:21" s="50" customFormat="1" ht="19.5" customHeight="1" thickBot="1">
      <c r="A48" s="399" t="s">
        <v>179</v>
      </c>
      <c r="B48" s="614" t="s">
        <v>176</v>
      </c>
      <c r="C48" s="140">
        <v>2</v>
      </c>
      <c r="D48" s="140"/>
      <c r="E48" s="402"/>
      <c r="F48" s="140"/>
      <c r="G48" s="477">
        <v>5</v>
      </c>
      <c r="H48" s="186">
        <f t="shared" si="7"/>
        <v>150</v>
      </c>
      <c r="I48" s="325">
        <f>J48+L48</f>
        <v>6</v>
      </c>
      <c r="J48" s="325">
        <v>4</v>
      </c>
      <c r="K48" s="395"/>
      <c r="L48" s="395">
        <v>2</v>
      </c>
      <c r="M48" s="502">
        <f t="shared" si="8"/>
        <v>144</v>
      </c>
      <c r="N48" s="396"/>
      <c r="O48" s="396" t="s">
        <v>142</v>
      </c>
      <c r="P48" s="396"/>
      <c r="Q48" s="404"/>
      <c r="T48" s="52"/>
      <c r="U48" s="52"/>
    </row>
    <row r="49" spans="1:21" s="50" customFormat="1" ht="19.5" customHeight="1" thickBot="1">
      <c r="A49" s="405" t="s">
        <v>111</v>
      </c>
      <c r="B49" s="202" t="s">
        <v>170</v>
      </c>
      <c r="C49" s="414">
        <v>2</v>
      </c>
      <c r="D49" s="406"/>
      <c r="E49" s="506"/>
      <c r="F49" s="406"/>
      <c r="G49" s="479">
        <v>4</v>
      </c>
      <c r="H49" s="406">
        <f t="shared" si="7"/>
        <v>120</v>
      </c>
      <c r="I49" s="507">
        <f>J49+L49</f>
        <v>6</v>
      </c>
      <c r="J49" s="507">
        <v>4</v>
      </c>
      <c r="K49" s="508"/>
      <c r="L49" s="508">
        <v>2</v>
      </c>
      <c r="M49" s="509">
        <f t="shared" si="8"/>
        <v>114</v>
      </c>
      <c r="O49" s="407" t="s">
        <v>142</v>
      </c>
      <c r="P49" s="407"/>
      <c r="Q49" s="408"/>
      <c r="T49" s="52"/>
      <c r="U49" s="52"/>
    </row>
    <row r="50" spans="1:21" s="50" customFormat="1" ht="19.5" customHeight="1" hidden="1" thickBot="1">
      <c r="A50" s="409"/>
      <c r="B50" s="410"/>
      <c r="C50" s="268"/>
      <c r="D50" s="268"/>
      <c r="E50" s="273"/>
      <c r="F50" s="276"/>
      <c r="G50" s="480"/>
      <c r="H50" s="503"/>
      <c r="I50" s="504"/>
      <c r="J50" s="504"/>
      <c r="K50" s="499"/>
      <c r="L50" s="500"/>
      <c r="M50" s="501"/>
      <c r="N50" s="411" t="s">
        <v>142</v>
      </c>
      <c r="O50" s="412"/>
      <c r="P50" s="412"/>
      <c r="Q50" s="413"/>
      <c r="T50" s="52"/>
      <c r="U50" s="52"/>
    </row>
    <row r="51" spans="1:21" s="50" customFormat="1" ht="33.75" customHeight="1" hidden="1" thickBot="1">
      <c r="A51" s="481"/>
      <c r="B51" s="482"/>
      <c r="C51" s="153"/>
      <c r="D51" s="153"/>
      <c r="E51" s="483"/>
      <c r="F51" s="415"/>
      <c r="G51" s="484"/>
      <c r="H51" s="153"/>
      <c r="I51" s="333"/>
      <c r="J51" s="259"/>
      <c r="K51" s="266"/>
      <c r="L51" s="415"/>
      <c r="M51" s="485"/>
      <c r="N51" s="486"/>
      <c r="O51" s="487"/>
      <c r="P51" s="487"/>
      <c r="Q51" s="488"/>
      <c r="T51" s="52"/>
      <c r="U51" s="52"/>
    </row>
    <row r="52" spans="1:20" ht="19.5" customHeight="1" thickBot="1">
      <c r="A52" s="764" t="s">
        <v>112</v>
      </c>
      <c r="B52" s="765"/>
      <c r="C52" s="154"/>
      <c r="D52" s="154"/>
      <c r="E52" s="154"/>
      <c r="F52" s="489"/>
      <c r="G52" s="490">
        <f>G41+G42+G43+G46+G47+G48+G49</f>
        <v>27.5</v>
      </c>
      <c r="H52" s="308">
        <f>H41+H42+H43+H46+H47+H48+H49</f>
        <v>825</v>
      </c>
      <c r="I52" s="491">
        <f>I41+I42+I43+I46+I47+I48+I49</f>
        <v>44</v>
      </c>
      <c r="J52" s="475">
        <f>J41+J42+J43+J46+J47+J48+J49</f>
        <v>28</v>
      </c>
      <c r="K52" s="308"/>
      <c r="L52" s="337">
        <f>L41+L42+L43+L46+L47+L48+L49</f>
        <v>16</v>
      </c>
      <c r="M52" s="308">
        <f>M41+M42+M43+M46+M47+M48+M49</f>
        <v>781</v>
      </c>
      <c r="N52" s="338" t="s">
        <v>148</v>
      </c>
      <c r="O52" s="338" t="s">
        <v>148</v>
      </c>
      <c r="P52" s="338"/>
      <c r="Q52" s="159"/>
      <c r="R52" s="53"/>
      <c r="S52" s="53"/>
      <c r="T52" s="53"/>
    </row>
    <row r="53" spans="1:20" ht="19.5" customHeight="1" thickBot="1">
      <c r="A53" s="750" t="s">
        <v>82</v>
      </c>
      <c r="B53" s="751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6"/>
      <c r="P53" s="786"/>
      <c r="Q53" s="787"/>
      <c r="R53" s="77"/>
      <c r="S53" s="77"/>
      <c r="T53" s="77"/>
    </row>
    <row r="54" spans="1:20" ht="18" customHeight="1" thickBot="1">
      <c r="A54" s="788" t="s">
        <v>174</v>
      </c>
      <c r="B54" s="788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242"/>
      <c r="S54" s="8"/>
      <c r="T54" s="8"/>
    </row>
    <row r="55" spans="1:23" ht="18.75" customHeight="1">
      <c r="A55" s="167" t="s">
        <v>113</v>
      </c>
      <c r="B55" s="603" t="s">
        <v>172</v>
      </c>
      <c r="C55" s="177"/>
      <c r="D55" s="121">
        <v>1</v>
      </c>
      <c r="E55" s="177"/>
      <c r="F55" s="193"/>
      <c r="G55" s="181">
        <v>3</v>
      </c>
      <c r="H55" s="339">
        <f>G55*30</f>
        <v>90</v>
      </c>
      <c r="I55" s="515">
        <f>J55+K55+L55</f>
        <v>4</v>
      </c>
      <c r="J55" s="516">
        <v>4</v>
      </c>
      <c r="K55" s="516"/>
      <c r="L55" s="516"/>
      <c r="M55" s="515">
        <f>H55-I55</f>
        <v>86</v>
      </c>
      <c r="N55" s="517" t="s">
        <v>141</v>
      </c>
      <c r="O55" s="518"/>
      <c r="P55" s="519"/>
      <c r="Q55" s="520"/>
      <c r="R55" s="46"/>
      <c r="S55" s="46"/>
      <c r="T55" s="46"/>
      <c r="U55" s="46"/>
      <c r="V55" s="46"/>
      <c r="W55" s="46"/>
    </row>
    <row r="56" spans="1:17" s="55" customFormat="1" ht="18.75" customHeight="1" hidden="1" thickBot="1">
      <c r="A56" s="416"/>
      <c r="B56" s="417"/>
      <c r="C56" s="178"/>
      <c r="D56" s="192"/>
      <c r="E56" s="178"/>
      <c r="F56" s="361"/>
      <c r="G56" s="182"/>
      <c r="H56" s="340"/>
      <c r="I56" s="511"/>
      <c r="J56" s="395"/>
      <c r="K56" s="395"/>
      <c r="L56" s="395"/>
      <c r="M56" s="511"/>
      <c r="N56" s="403"/>
      <c r="O56" s="403"/>
      <c r="P56" s="514"/>
      <c r="Q56" s="521"/>
    </row>
    <row r="57" spans="1:18" s="47" customFormat="1" ht="36" customHeight="1" thickBot="1">
      <c r="A57" s="418" t="s">
        <v>114</v>
      </c>
      <c r="B57" s="419" t="s">
        <v>117</v>
      </c>
      <c r="C57" s="186"/>
      <c r="D57" s="142">
        <v>2</v>
      </c>
      <c r="E57" s="363"/>
      <c r="F57" s="362"/>
      <c r="G57" s="176">
        <v>4</v>
      </c>
      <c r="H57" s="341">
        <f>30*G57</f>
        <v>120</v>
      </c>
      <c r="I57" s="511">
        <f>J57+K57+L57</f>
        <v>4</v>
      </c>
      <c r="J57" s="383">
        <v>4</v>
      </c>
      <c r="K57" s="383"/>
      <c r="L57" s="383"/>
      <c r="M57" s="511">
        <f>H57-I57</f>
        <v>116</v>
      </c>
      <c r="N57" s="421"/>
      <c r="O57" s="421" t="s">
        <v>141</v>
      </c>
      <c r="P57" s="422"/>
      <c r="Q57" s="375"/>
      <c r="R57" s="56"/>
    </row>
    <row r="58" spans="1:17" s="48" customFormat="1" ht="18" customHeight="1" thickBot="1">
      <c r="A58" s="418" t="s">
        <v>116</v>
      </c>
      <c r="B58" s="602" t="s">
        <v>115</v>
      </c>
      <c r="C58" s="186"/>
      <c r="D58" s="142">
        <v>1</v>
      </c>
      <c r="E58" s="365"/>
      <c r="F58" s="362"/>
      <c r="G58" s="176">
        <v>3</v>
      </c>
      <c r="H58" s="341">
        <f>30*G58</f>
        <v>90</v>
      </c>
      <c r="I58" s="511">
        <f>J58+K58+L58</f>
        <v>4</v>
      </c>
      <c r="J58" s="383">
        <v>4</v>
      </c>
      <c r="K58" s="383"/>
      <c r="L58" s="383"/>
      <c r="M58" s="511">
        <f>H58-I58</f>
        <v>86</v>
      </c>
      <c r="N58" s="421" t="s">
        <v>141</v>
      </c>
      <c r="O58" s="421"/>
      <c r="P58" s="422"/>
      <c r="Q58" s="375"/>
    </row>
    <row r="59" spans="1:17" s="58" customFormat="1" ht="19.5" customHeight="1" thickBot="1">
      <c r="A59" s="418" t="s">
        <v>118</v>
      </c>
      <c r="B59" s="602" t="s">
        <v>173</v>
      </c>
      <c r="C59" s="364"/>
      <c r="D59" s="414">
        <v>2</v>
      </c>
      <c r="E59" s="364"/>
      <c r="F59" s="522"/>
      <c r="G59" s="523">
        <v>4</v>
      </c>
      <c r="H59" s="524">
        <f>G59*30</f>
        <v>120</v>
      </c>
      <c r="I59" s="525">
        <f>J59+K59+L59</f>
        <v>4</v>
      </c>
      <c r="J59" s="526">
        <v>4</v>
      </c>
      <c r="K59" s="526"/>
      <c r="L59" s="526"/>
      <c r="M59" s="525">
        <f>H59-I59</f>
        <v>116</v>
      </c>
      <c r="N59" s="527"/>
      <c r="O59" s="528" t="s">
        <v>141</v>
      </c>
      <c r="P59" s="529"/>
      <c r="Q59" s="530"/>
    </row>
    <row r="60" spans="1:17" s="50" customFormat="1" ht="19.5" customHeight="1" hidden="1" thickBot="1">
      <c r="A60" s="418"/>
      <c r="B60" s="425"/>
      <c r="C60" s="185"/>
      <c r="D60" s="185"/>
      <c r="E60" s="135"/>
      <c r="F60" s="195"/>
      <c r="G60" s="196"/>
      <c r="H60" s="343"/>
      <c r="I60" s="510"/>
      <c r="J60" s="426"/>
      <c r="K60" s="427"/>
      <c r="L60" s="67"/>
      <c r="M60" s="510"/>
      <c r="N60" s="428"/>
      <c r="O60" s="429"/>
      <c r="P60" s="430"/>
      <c r="Q60" s="431"/>
    </row>
    <row r="61" spans="1:18" s="51" customFormat="1" ht="21" customHeight="1" hidden="1" thickBot="1">
      <c r="A61" s="418"/>
      <c r="B61" s="432"/>
      <c r="C61" s="109"/>
      <c r="D61" s="109"/>
      <c r="E61" s="33"/>
      <c r="F61" s="34"/>
      <c r="G61" s="183"/>
      <c r="H61" s="344"/>
      <c r="I61" s="347"/>
      <c r="J61" s="433"/>
      <c r="K61" s="434"/>
      <c r="L61" s="435"/>
      <c r="M61" s="347"/>
      <c r="N61" s="436"/>
      <c r="O61" s="437"/>
      <c r="P61" s="7"/>
      <c r="Q61" s="438"/>
      <c r="R61" s="62"/>
    </row>
    <row r="62" spans="1:18" s="51" customFormat="1" ht="17.25" customHeight="1" hidden="1" thickBot="1">
      <c r="A62" s="439"/>
      <c r="B62" s="604"/>
      <c r="C62" s="379"/>
      <c r="D62" s="379"/>
      <c r="E62" s="60"/>
      <c r="F62" s="61"/>
      <c r="G62" s="182"/>
      <c r="H62" s="448"/>
      <c r="I62" s="449"/>
      <c r="J62" s="450"/>
      <c r="K62" s="451"/>
      <c r="L62" s="452"/>
      <c r="M62" s="449"/>
      <c r="N62" s="453"/>
      <c r="O62" s="454"/>
      <c r="P62" s="455"/>
      <c r="Q62" s="456"/>
      <c r="R62" s="62"/>
    </row>
    <row r="63" spans="1:20" ht="18.75" customHeight="1" thickBot="1">
      <c r="A63" s="784" t="s">
        <v>119</v>
      </c>
      <c r="B63" s="785"/>
      <c r="C63" s="179"/>
      <c r="D63" s="180"/>
      <c r="E63" s="605"/>
      <c r="F63" s="180"/>
      <c r="G63" s="606">
        <f>SUM(G55:G62)</f>
        <v>14</v>
      </c>
      <c r="H63" s="607">
        <f>SUM(H55:H62)</f>
        <v>420</v>
      </c>
      <c r="I63" s="608">
        <f>SUM(I55:I62)</f>
        <v>16</v>
      </c>
      <c r="J63" s="609">
        <f>SUM(J55:J62)</f>
        <v>16</v>
      </c>
      <c r="K63" s="610"/>
      <c r="L63" s="607"/>
      <c r="M63" s="608">
        <f>SUM(M55:M62)</f>
        <v>404</v>
      </c>
      <c r="N63" s="611" t="s">
        <v>144</v>
      </c>
      <c r="O63" s="612" t="s">
        <v>144</v>
      </c>
      <c r="P63" s="612"/>
      <c r="Q63" s="613"/>
      <c r="R63" s="63"/>
      <c r="S63" s="64"/>
      <c r="T63" s="64"/>
    </row>
    <row r="64" spans="1:20" ht="19.5" customHeight="1" thickBot="1">
      <c r="A64" s="749" t="s">
        <v>175</v>
      </c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49"/>
      <c r="Q64" s="749"/>
      <c r="R64" s="242"/>
      <c r="S64" s="8"/>
      <c r="T64" s="8"/>
    </row>
    <row r="65" spans="1:23" ht="16.5" hidden="1" thickBot="1">
      <c r="A65" s="167"/>
      <c r="B65" s="348"/>
      <c r="C65" s="162"/>
      <c r="D65" s="366"/>
      <c r="E65" s="367"/>
      <c r="F65" s="368"/>
      <c r="G65" s="548"/>
      <c r="H65" s="549"/>
      <c r="I65" s="449"/>
      <c r="J65" s="533"/>
      <c r="K65" s="533"/>
      <c r="L65" s="534"/>
      <c r="M65" s="449"/>
      <c r="N65" s="535"/>
      <c r="O65" s="536"/>
      <c r="P65" s="537"/>
      <c r="Q65" s="538"/>
      <c r="R65" s="46"/>
      <c r="S65" s="46"/>
      <c r="T65" s="46"/>
      <c r="U65" s="46"/>
      <c r="V65" s="46"/>
      <c r="W65" s="46"/>
    </row>
    <row r="66" spans="1:17" s="55" customFormat="1" ht="18" customHeight="1">
      <c r="A66" s="440" t="s">
        <v>120</v>
      </c>
      <c r="B66" s="202" t="s">
        <v>168</v>
      </c>
      <c r="C66" s="371"/>
      <c r="D66" s="372">
        <v>1</v>
      </c>
      <c r="E66" s="373"/>
      <c r="F66" s="374"/>
      <c r="G66" s="548">
        <v>3</v>
      </c>
      <c r="H66" s="552">
        <f>G66*30</f>
        <v>90</v>
      </c>
      <c r="I66" s="515">
        <f>J66+K66+L66</f>
        <v>4</v>
      </c>
      <c r="J66" s="389">
        <v>4</v>
      </c>
      <c r="K66" s="389"/>
      <c r="L66" s="389"/>
      <c r="M66" s="515">
        <f>H66-I66</f>
        <v>86</v>
      </c>
      <c r="N66" s="553" t="s">
        <v>141</v>
      </c>
      <c r="O66" s="553"/>
      <c r="P66" s="554"/>
      <c r="Q66" s="555"/>
    </row>
    <row r="67" spans="1:18" s="47" customFormat="1" ht="21" customHeight="1" hidden="1" thickBot="1">
      <c r="A67" s="440"/>
      <c r="B67" s="417"/>
      <c r="C67" s="186"/>
      <c r="D67" s="142"/>
      <c r="E67" s="189"/>
      <c r="F67" s="375"/>
      <c r="G67" s="176"/>
      <c r="H67" s="341"/>
      <c r="I67" s="511"/>
      <c r="J67" s="383"/>
      <c r="K67" s="383"/>
      <c r="L67" s="383"/>
      <c r="M67" s="511"/>
      <c r="N67" s="421"/>
      <c r="O67" s="421"/>
      <c r="P67" s="422"/>
      <c r="Q67" s="375"/>
      <c r="R67" s="56"/>
    </row>
    <row r="68" spans="1:17" s="57" customFormat="1" ht="34.5" customHeight="1">
      <c r="A68" s="440" t="s">
        <v>121</v>
      </c>
      <c r="B68" s="419" t="s">
        <v>117</v>
      </c>
      <c r="C68" s="187"/>
      <c r="D68" s="140">
        <v>2</v>
      </c>
      <c r="E68" s="190"/>
      <c r="F68" s="376"/>
      <c r="G68" s="198">
        <v>4</v>
      </c>
      <c r="H68" s="342">
        <f>G68*30</f>
        <v>120</v>
      </c>
      <c r="I68" s="511">
        <f>J68+K68+L68</f>
        <v>4</v>
      </c>
      <c r="J68" s="424">
        <v>4</v>
      </c>
      <c r="K68" s="424"/>
      <c r="L68" s="424"/>
      <c r="M68" s="511">
        <f>H68-I68</f>
        <v>116</v>
      </c>
      <c r="N68" s="512"/>
      <c r="O68" s="531" t="s">
        <v>141</v>
      </c>
      <c r="P68" s="513"/>
      <c r="Q68" s="532"/>
    </row>
    <row r="69" spans="1:17" s="57" customFormat="1" ht="18" customHeight="1">
      <c r="A69" s="440" t="s">
        <v>122</v>
      </c>
      <c r="B69" s="202" t="s">
        <v>169</v>
      </c>
      <c r="C69" s="185"/>
      <c r="D69" s="185">
        <v>1</v>
      </c>
      <c r="E69" s="135"/>
      <c r="F69" s="377"/>
      <c r="G69" s="196">
        <v>3</v>
      </c>
      <c r="H69" s="343">
        <f>G69*30</f>
        <v>90</v>
      </c>
      <c r="I69" s="511">
        <f>J69+K69+L69</f>
        <v>4</v>
      </c>
      <c r="J69" s="422">
        <v>4</v>
      </c>
      <c r="K69" s="395"/>
      <c r="L69" s="395"/>
      <c r="M69" s="511">
        <f>H69-I69</f>
        <v>86</v>
      </c>
      <c r="N69" s="546" t="s">
        <v>141</v>
      </c>
      <c r="O69" s="403" t="s">
        <v>141</v>
      </c>
      <c r="P69" s="547"/>
      <c r="Q69" s="556"/>
    </row>
    <row r="70" spans="1:17" s="57" customFormat="1" ht="19.5" customHeight="1" thickBot="1">
      <c r="A70" s="440" t="s">
        <v>178</v>
      </c>
      <c r="B70" s="602" t="s">
        <v>171</v>
      </c>
      <c r="C70" s="122"/>
      <c r="D70" s="122">
        <v>2</v>
      </c>
      <c r="E70" s="191"/>
      <c r="F70" s="378"/>
      <c r="G70" s="184">
        <v>4</v>
      </c>
      <c r="H70" s="345">
        <f>G70*30</f>
        <v>120</v>
      </c>
      <c r="I70" s="525">
        <f>J70+K70+L70</f>
        <v>4</v>
      </c>
      <c r="J70" s="526">
        <v>4</v>
      </c>
      <c r="K70" s="526"/>
      <c r="L70" s="526"/>
      <c r="M70" s="525">
        <f>H70-I70</f>
        <v>116</v>
      </c>
      <c r="N70" s="527"/>
      <c r="O70" s="528"/>
      <c r="P70" s="557"/>
      <c r="Q70" s="558"/>
    </row>
    <row r="71" spans="1:17" s="57" customFormat="1" ht="19.5" customHeight="1" hidden="1" thickBot="1">
      <c r="A71" s="441"/>
      <c r="B71" s="199"/>
      <c r="C71" s="369"/>
      <c r="D71" s="369"/>
      <c r="E71" s="370"/>
      <c r="F71" s="161"/>
      <c r="G71" s="550"/>
      <c r="H71" s="551"/>
      <c r="I71" s="510"/>
      <c r="J71" s="539"/>
      <c r="K71" s="540"/>
      <c r="L71" s="541"/>
      <c r="M71" s="510"/>
      <c r="N71" s="542"/>
      <c r="O71" s="543"/>
      <c r="P71" s="544"/>
      <c r="Q71" s="545"/>
    </row>
    <row r="72" spans="1:20" ht="16.5" thickBot="1">
      <c r="A72" s="789" t="s">
        <v>123</v>
      </c>
      <c r="B72" s="790"/>
      <c r="C72" s="179"/>
      <c r="D72" s="180"/>
      <c r="E72" s="349"/>
      <c r="F72" s="180"/>
      <c r="G72" s="350">
        <f>SUM(G65:G71)</f>
        <v>14</v>
      </c>
      <c r="H72" s="310">
        <f>SUM(H65:H71)</f>
        <v>420</v>
      </c>
      <c r="I72" s="346">
        <f>SUM(I65:I71)</f>
        <v>16</v>
      </c>
      <c r="J72" s="351">
        <f>SUM(J65:J71)</f>
        <v>16</v>
      </c>
      <c r="K72" s="309"/>
      <c r="L72" s="310"/>
      <c r="M72" s="346">
        <f>SUM(M65:M71)</f>
        <v>404</v>
      </c>
      <c r="N72" s="352" t="s">
        <v>144</v>
      </c>
      <c r="O72" s="353" t="s">
        <v>144</v>
      </c>
      <c r="P72" s="353"/>
      <c r="Q72" s="354"/>
      <c r="R72" s="63"/>
      <c r="S72" s="64"/>
      <c r="T72" s="64"/>
    </row>
    <row r="73" spans="1:20" s="238" customFormat="1" ht="16.5" hidden="1" thickBot="1">
      <c r="A73" s="207"/>
      <c r="B73" s="207"/>
      <c r="C73" s="207"/>
      <c r="D73" s="442"/>
      <c r="E73" s="63"/>
      <c r="F73" s="63"/>
      <c r="G73" s="208"/>
      <c r="H73" s="208"/>
      <c r="I73" s="208"/>
      <c r="J73" s="208"/>
      <c r="K73" s="208"/>
      <c r="L73" s="208"/>
      <c r="M73" s="208"/>
      <c r="N73" s="206"/>
      <c r="O73" s="206"/>
      <c r="P73" s="206"/>
      <c r="Q73" s="443"/>
      <c r="R73" s="63"/>
      <c r="S73" s="64"/>
      <c r="T73" s="64"/>
    </row>
    <row r="74" spans="1:20" ht="18.75" customHeight="1" hidden="1" thickBot="1">
      <c r="A74" s="791"/>
      <c r="B74" s="792"/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4"/>
      <c r="R74" s="242"/>
      <c r="S74" s="8"/>
      <c r="T74" s="8"/>
    </row>
    <row r="75" spans="1:23" s="240" customFormat="1" ht="18" customHeight="1" hidden="1">
      <c r="A75" s="167"/>
      <c r="B75" s="172"/>
      <c r="C75" s="177"/>
      <c r="D75" s="121"/>
      <c r="E75" s="188"/>
      <c r="F75" s="193"/>
      <c r="G75" s="181"/>
      <c r="H75" s="339"/>
      <c r="I75" s="515"/>
      <c r="J75" s="516"/>
      <c r="K75" s="516"/>
      <c r="L75" s="516"/>
      <c r="M75" s="515"/>
      <c r="N75" s="517"/>
      <c r="O75" s="518"/>
      <c r="P75" s="519"/>
      <c r="Q75" s="520"/>
      <c r="R75" s="46"/>
      <c r="S75" s="46"/>
      <c r="T75" s="46"/>
      <c r="U75" s="46"/>
      <c r="V75" s="46"/>
      <c r="W75" s="46"/>
    </row>
    <row r="76" spans="1:17" s="55" customFormat="1" ht="32.25" customHeight="1" hidden="1">
      <c r="A76" s="440"/>
      <c r="B76" s="419"/>
      <c r="C76" s="178"/>
      <c r="D76" s="192"/>
      <c r="E76" s="65"/>
      <c r="F76" s="66"/>
      <c r="G76" s="182"/>
      <c r="H76" s="340"/>
      <c r="I76" s="511"/>
      <c r="J76" s="395"/>
      <c r="K76" s="395"/>
      <c r="L76" s="395"/>
      <c r="M76" s="511"/>
      <c r="N76" s="403"/>
      <c r="O76" s="403"/>
      <c r="P76" s="514"/>
      <c r="Q76" s="521"/>
    </row>
    <row r="77" spans="1:18" s="47" customFormat="1" ht="33.75" customHeight="1" hidden="1">
      <c r="A77" s="440"/>
      <c r="B77" s="201"/>
      <c r="C77" s="186"/>
      <c r="D77" s="142"/>
      <c r="E77" s="189"/>
      <c r="F77" s="194"/>
      <c r="G77" s="176"/>
      <c r="H77" s="341"/>
      <c r="I77" s="511"/>
      <c r="J77" s="383"/>
      <c r="K77" s="383"/>
      <c r="L77" s="383"/>
      <c r="M77" s="511"/>
      <c r="N77" s="421"/>
      <c r="O77" s="421"/>
      <c r="P77" s="422"/>
      <c r="Q77" s="375"/>
      <c r="R77" s="56"/>
    </row>
    <row r="78" spans="1:17" s="57" customFormat="1" ht="19.5" customHeight="1" hidden="1" thickBot="1">
      <c r="A78" s="440"/>
      <c r="B78" s="423"/>
      <c r="C78" s="364"/>
      <c r="D78" s="414"/>
      <c r="E78" s="559"/>
      <c r="F78" s="560"/>
      <c r="G78" s="523"/>
      <c r="H78" s="524"/>
      <c r="I78" s="525"/>
      <c r="J78" s="526"/>
      <c r="K78" s="526"/>
      <c r="L78" s="526"/>
      <c r="M78" s="525"/>
      <c r="N78" s="527"/>
      <c r="O78" s="528"/>
      <c r="P78" s="529"/>
      <c r="Q78" s="530"/>
    </row>
    <row r="79" spans="1:17" s="57" customFormat="1" ht="18" customHeight="1" hidden="1" thickBot="1">
      <c r="A79" s="440"/>
      <c r="B79" s="444"/>
      <c r="C79" s="185"/>
      <c r="D79" s="185"/>
      <c r="E79" s="135"/>
      <c r="F79" s="195"/>
      <c r="G79" s="196"/>
      <c r="H79" s="343"/>
      <c r="I79" s="510"/>
      <c r="J79" s="426"/>
      <c r="K79" s="427"/>
      <c r="L79" s="67"/>
      <c r="M79" s="510"/>
      <c r="N79" s="428"/>
      <c r="O79" s="429"/>
      <c r="P79" s="430"/>
      <c r="Q79" s="431"/>
    </row>
    <row r="80" spans="1:17" s="57" customFormat="1" ht="18" customHeight="1" hidden="1" thickBot="1">
      <c r="A80" s="440"/>
      <c r="B80" s="445"/>
      <c r="C80" s="109"/>
      <c r="D80" s="109"/>
      <c r="E80" s="33"/>
      <c r="F80" s="34"/>
      <c r="G80" s="183"/>
      <c r="H80" s="344"/>
      <c r="I80" s="347"/>
      <c r="J80" s="433"/>
      <c r="K80" s="434"/>
      <c r="L80" s="435"/>
      <c r="M80" s="347"/>
      <c r="N80" s="436"/>
      <c r="O80" s="437"/>
      <c r="P80" s="7"/>
      <c r="Q80" s="438"/>
    </row>
    <row r="81" spans="1:17" s="57" customFormat="1" ht="18" customHeight="1" hidden="1" thickBot="1">
      <c r="A81" s="446"/>
      <c r="B81" s="447"/>
      <c r="C81" s="379"/>
      <c r="D81" s="379"/>
      <c r="E81" s="60"/>
      <c r="F81" s="61"/>
      <c r="G81" s="182"/>
      <c r="H81" s="448"/>
      <c r="I81" s="449"/>
      <c r="J81" s="450"/>
      <c r="K81" s="451"/>
      <c r="L81" s="452"/>
      <c r="M81" s="449"/>
      <c r="N81" s="453"/>
      <c r="O81" s="454"/>
      <c r="P81" s="455"/>
      <c r="Q81" s="456"/>
    </row>
    <row r="82" spans="1:20" ht="16.5" hidden="1" thickBot="1">
      <c r="A82" s="782"/>
      <c r="B82" s="783"/>
      <c r="C82" s="561"/>
      <c r="D82" s="562"/>
      <c r="E82" s="562"/>
      <c r="F82" s="562"/>
      <c r="G82" s="563"/>
      <c r="H82" s="564"/>
      <c r="I82" s="564"/>
      <c r="J82" s="564"/>
      <c r="K82" s="564"/>
      <c r="L82" s="564"/>
      <c r="M82" s="564"/>
      <c r="N82" s="565"/>
      <c r="O82" s="565"/>
      <c r="P82" s="565"/>
      <c r="Q82" s="566"/>
      <c r="R82" s="63"/>
      <c r="S82" s="64"/>
      <c r="T82" s="64"/>
    </row>
    <row r="83" spans="1:20" ht="16.5" thickBot="1">
      <c r="A83" s="784" t="s">
        <v>124</v>
      </c>
      <c r="B83" s="785"/>
      <c r="C83" s="380"/>
      <c r="D83" s="381"/>
      <c r="E83" s="349"/>
      <c r="F83" s="382"/>
      <c r="G83" s="350">
        <f aca="true" t="shared" si="9" ref="G83:M83">G72+G52</f>
        <v>41.5</v>
      </c>
      <c r="H83" s="350">
        <f t="shared" si="9"/>
        <v>1245</v>
      </c>
      <c r="I83" s="350">
        <f t="shared" si="9"/>
        <v>60</v>
      </c>
      <c r="J83" s="350">
        <f t="shared" si="9"/>
        <v>44</v>
      </c>
      <c r="K83" s="350">
        <f t="shared" si="9"/>
        <v>0</v>
      </c>
      <c r="L83" s="350">
        <f t="shared" si="9"/>
        <v>16</v>
      </c>
      <c r="M83" s="350">
        <f t="shared" si="9"/>
        <v>1185</v>
      </c>
      <c r="N83" s="457" t="s">
        <v>145</v>
      </c>
      <c r="O83" s="353" t="s">
        <v>145</v>
      </c>
      <c r="P83" s="353"/>
      <c r="Q83" s="354"/>
      <c r="R83" s="63"/>
      <c r="S83" s="64"/>
      <c r="T83" s="64"/>
    </row>
    <row r="84" spans="1:21" ht="18.75" customHeight="1" thickBot="1">
      <c r="A84" s="750" t="s">
        <v>125</v>
      </c>
      <c r="B84" s="751"/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2"/>
      <c r="S84" s="77"/>
      <c r="T84" s="77"/>
      <c r="U84" s="77"/>
    </row>
    <row r="85" spans="1:21" ht="17.25" customHeight="1">
      <c r="A85" s="209" t="s">
        <v>137</v>
      </c>
      <c r="B85" s="204" t="s">
        <v>126</v>
      </c>
      <c r="C85" s="114"/>
      <c r="D85" s="114">
        <v>3</v>
      </c>
      <c r="E85" s="69"/>
      <c r="F85" s="70"/>
      <c r="G85" s="304">
        <v>6</v>
      </c>
      <c r="H85" s="316">
        <f>G85*30</f>
        <v>180</v>
      </c>
      <c r="I85" s="205"/>
      <c r="J85" s="205"/>
      <c r="K85" s="205"/>
      <c r="L85" s="116"/>
      <c r="M85" s="212"/>
      <c r="N85" s="129"/>
      <c r="O85" s="130"/>
      <c r="P85" s="130"/>
      <c r="Q85" s="213"/>
      <c r="S85" s="71"/>
      <c r="T85" s="71"/>
      <c r="U85" s="72"/>
    </row>
    <row r="86" spans="1:21" ht="17.25" customHeight="1" thickBot="1">
      <c r="A86" s="169" t="s">
        <v>138</v>
      </c>
      <c r="B86" s="73" t="s">
        <v>127</v>
      </c>
      <c r="C86" s="59"/>
      <c r="D86" s="32">
        <v>3</v>
      </c>
      <c r="E86" s="60"/>
      <c r="F86" s="61"/>
      <c r="G86" s="305">
        <v>21</v>
      </c>
      <c r="H86" s="317">
        <f>G86*30</f>
        <v>630</v>
      </c>
      <c r="I86" s="74"/>
      <c r="J86" s="74"/>
      <c r="K86" s="74"/>
      <c r="L86" s="74"/>
      <c r="M86" s="61"/>
      <c r="N86" s="149"/>
      <c r="O86" s="74"/>
      <c r="P86" s="74"/>
      <c r="Q86" s="150"/>
      <c r="S86" s="72"/>
      <c r="T86" s="72"/>
      <c r="U86" s="72"/>
    </row>
    <row r="87" spans="1:21" ht="16.5" customHeight="1" thickBot="1">
      <c r="A87" s="795" t="s">
        <v>128</v>
      </c>
      <c r="B87" s="795"/>
      <c r="C87" s="36"/>
      <c r="D87" s="36"/>
      <c r="E87" s="211"/>
      <c r="F87" s="154"/>
      <c r="G87" s="306">
        <f>G85+G86</f>
        <v>27</v>
      </c>
      <c r="H87" s="36">
        <f>SUM(H85:H86)</f>
        <v>810</v>
      </c>
      <c r="I87" s="75"/>
      <c r="J87" s="36"/>
      <c r="K87" s="75"/>
      <c r="L87" s="36"/>
      <c r="M87" s="75"/>
      <c r="N87" s="134"/>
      <c r="O87" s="154"/>
      <c r="P87" s="214"/>
      <c r="Q87" s="154"/>
      <c r="S87" s="53"/>
      <c r="T87" s="53"/>
      <c r="U87" s="77"/>
    </row>
    <row r="88" spans="1:20" ht="16.5" customHeight="1" thickBot="1">
      <c r="A88" s="744" t="s">
        <v>129</v>
      </c>
      <c r="B88" s="744"/>
      <c r="C88" s="744"/>
      <c r="D88" s="744"/>
      <c r="E88" s="744"/>
      <c r="F88" s="770"/>
      <c r="G88" s="744"/>
      <c r="H88" s="744"/>
      <c r="I88" s="744"/>
      <c r="J88" s="744"/>
      <c r="K88" s="744"/>
      <c r="L88" s="744"/>
      <c r="M88" s="744"/>
      <c r="N88" s="770"/>
      <c r="O88" s="770"/>
      <c r="P88" s="770"/>
      <c r="Q88" s="770"/>
      <c r="R88" s="77"/>
      <c r="S88" s="77"/>
      <c r="T88" s="77"/>
    </row>
    <row r="89" spans="1:20" ht="18.75" customHeight="1" thickBot="1">
      <c r="A89" s="210" t="s">
        <v>139</v>
      </c>
      <c r="B89" s="78" t="s">
        <v>43</v>
      </c>
      <c r="C89" s="29">
        <v>3</v>
      </c>
      <c r="D89" s="54"/>
      <c r="E89" s="79"/>
      <c r="F89" s="67"/>
      <c r="G89" s="307">
        <v>3</v>
      </c>
      <c r="H89" s="318">
        <f>G89*30</f>
        <v>90</v>
      </c>
      <c r="I89" s="311"/>
      <c r="J89" s="311"/>
      <c r="K89" s="311"/>
      <c r="L89" s="312"/>
      <c r="M89" s="313"/>
      <c r="N89" s="40"/>
      <c r="O89" s="38"/>
      <c r="P89" s="39"/>
      <c r="Q89" s="80"/>
      <c r="R89" s="72"/>
      <c r="S89" s="72"/>
      <c r="T89" s="72"/>
    </row>
    <row r="90" spans="1:20" ht="21.75" customHeight="1">
      <c r="A90" s="771" t="s">
        <v>130</v>
      </c>
      <c r="B90" s="771"/>
      <c r="C90" s="36"/>
      <c r="D90" s="36"/>
      <c r="E90" s="41"/>
      <c r="F90" s="76"/>
      <c r="G90" s="81">
        <f aca="true" t="shared" si="10" ref="G90:L90">G37+G83+G87+G89</f>
        <v>90</v>
      </c>
      <c r="H90" s="314">
        <f t="shared" si="10"/>
        <v>2700</v>
      </c>
      <c r="I90" s="314">
        <f t="shared" si="10"/>
        <v>92</v>
      </c>
      <c r="J90" s="314">
        <f t="shared" si="10"/>
        <v>64</v>
      </c>
      <c r="K90" s="314"/>
      <c r="L90" s="314">
        <f t="shared" si="10"/>
        <v>28</v>
      </c>
      <c r="M90" s="314">
        <f>M37+M83+M87+M89</f>
        <v>1708</v>
      </c>
      <c r="N90" s="357" t="s">
        <v>191</v>
      </c>
      <c r="O90" s="357" t="s">
        <v>149</v>
      </c>
      <c r="P90" s="357"/>
      <c r="Q90" s="81"/>
      <c r="R90" s="53"/>
      <c r="S90" s="53"/>
      <c r="T90" s="53"/>
    </row>
    <row r="91" spans="1:20" s="240" customFormat="1" ht="15.75">
      <c r="A91" s="772"/>
      <c r="B91" s="772"/>
      <c r="C91" s="772"/>
      <c r="D91" s="772"/>
      <c r="E91" s="772"/>
      <c r="F91" s="772"/>
      <c r="G91" s="82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4"/>
      <c r="S91" s="84"/>
      <c r="T91" s="84"/>
    </row>
    <row r="92" spans="1:20" s="240" customFormat="1" ht="16.5" thickBot="1">
      <c r="A92" s="772"/>
      <c r="B92" s="772"/>
      <c r="C92" s="772"/>
      <c r="D92" s="772"/>
      <c r="E92" s="772"/>
      <c r="F92" s="772"/>
      <c r="G92" s="82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4"/>
      <c r="S92" s="84"/>
      <c r="T92" s="84"/>
    </row>
    <row r="93" spans="2:20" ht="19.5" customHeight="1">
      <c r="B93" s="243"/>
      <c r="C93" s="243"/>
      <c r="D93" s="243"/>
      <c r="E93" s="243"/>
      <c r="F93" s="243"/>
      <c r="G93" s="243"/>
      <c r="H93" s="243"/>
      <c r="I93" s="243"/>
      <c r="J93" s="777" t="s">
        <v>131</v>
      </c>
      <c r="K93" s="777"/>
      <c r="L93" s="777"/>
      <c r="M93" s="778"/>
      <c r="N93" s="215">
        <v>4</v>
      </c>
      <c r="O93" s="215">
        <v>5</v>
      </c>
      <c r="P93" s="118"/>
      <c r="Q93" s="85"/>
      <c r="R93" s="86"/>
      <c r="S93" s="86"/>
      <c r="T93" s="86"/>
    </row>
    <row r="94" spans="2:20" ht="19.5" customHeight="1">
      <c r="B94" s="243"/>
      <c r="C94" s="243"/>
      <c r="D94" s="243"/>
      <c r="E94" s="243"/>
      <c r="F94" s="243"/>
      <c r="G94" s="243"/>
      <c r="H94" s="243"/>
      <c r="I94" s="243"/>
      <c r="J94" s="773" t="s">
        <v>132</v>
      </c>
      <c r="K94" s="773"/>
      <c r="L94" s="773"/>
      <c r="M94" s="774"/>
      <c r="N94" s="109">
        <v>5</v>
      </c>
      <c r="O94" s="119" t="s">
        <v>198</v>
      </c>
      <c r="P94" s="119"/>
      <c r="Q94" s="87"/>
      <c r="R94" s="766"/>
      <c r="S94" s="766"/>
      <c r="T94" s="766"/>
    </row>
    <row r="95" spans="2:20" ht="18" customHeight="1">
      <c r="B95" s="243"/>
      <c r="C95" s="243"/>
      <c r="D95" s="243"/>
      <c r="E95" s="243"/>
      <c r="F95" s="243"/>
      <c r="G95" s="243"/>
      <c r="H95" s="243"/>
      <c r="I95" s="243"/>
      <c r="J95" s="773" t="s">
        <v>133</v>
      </c>
      <c r="K95" s="773"/>
      <c r="L95" s="773"/>
      <c r="M95" s="774"/>
      <c r="N95" s="109"/>
      <c r="O95" s="216"/>
      <c r="P95" s="216"/>
      <c r="Q95" s="87"/>
      <c r="R95" s="72"/>
      <c r="S95" s="72"/>
      <c r="T95" s="72"/>
    </row>
    <row r="96" spans="2:20" ht="18.75" customHeight="1" thickBot="1">
      <c r="B96" s="243"/>
      <c r="C96" s="243"/>
      <c r="D96" s="243"/>
      <c r="E96" s="243"/>
      <c r="F96" s="243"/>
      <c r="G96" s="243"/>
      <c r="H96" s="243"/>
      <c r="I96" s="243"/>
      <c r="J96" s="775" t="s">
        <v>134</v>
      </c>
      <c r="K96" s="775"/>
      <c r="L96" s="775"/>
      <c r="M96" s="776"/>
      <c r="N96" s="379"/>
      <c r="O96" s="630">
        <v>1</v>
      </c>
      <c r="P96" s="217"/>
      <c r="Q96" s="88"/>
      <c r="R96" s="72"/>
      <c r="S96" s="72"/>
      <c r="T96" s="72"/>
    </row>
    <row r="97" spans="2:20" ht="18.75" customHeight="1" thickBot="1">
      <c r="B97" s="243"/>
      <c r="C97" s="243"/>
      <c r="D97" s="243"/>
      <c r="E97" s="243"/>
      <c r="F97" s="243"/>
      <c r="G97" s="243"/>
      <c r="H97" s="243"/>
      <c r="I97" s="243"/>
      <c r="J97" s="781" t="s">
        <v>188</v>
      </c>
      <c r="K97" s="781"/>
      <c r="L97" s="781"/>
      <c r="M97" s="781"/>
      <c r="N97" s="729" t="s">
        <v>189</v>
      </c>
      <c r="O97" s="729"/>
      <c r="P97" s="628"/>
      <c r="Q97" s="629"/>
      <c r="R97" s="72"/>
      <c r="S97" s="72"/>
      <c r="T97" s="72"/>
    </row>
    <row r="98" spans="1:20" ht="16.5" thickBot="1">
      <c r="A98" s="244"/>
      <c r="B98" s="218"/>
      <c r="C98" s="218"/>
      <c r="D98" s="218"/>
      <c r="E98" s="218"/>
      <c r="F98" s="218"/>
      <c r="G98" s="244"/>
      <c r="H98" s="244"/>
      <c r="I98" s="244"/>
      <c r="J98" s="244"/>
      <c r="K98" s="244"/>
      <c r="L98" s="244"/>
      <c r="M98" s="244"/>
      <c r="N98" s="767">
        <f>G37+G83+G87+G89</f>
        <v>90</v>
      </c>
      <c r="O98" s="768"/>
      <c r="P98" s="769"/>
      <c r="Q98" s="315">
        <f>G85+G86+G89</f>
        <v>30</v>
      </c>
      <c r="R98" s="244"/>
      <c r="S98" s="244"/>
      <c r="T98" s="244"/>
    </row>
    <row r="99" spans="1:20" ht="15.75">
      <c r="A99" s="244"/>
      <c r="B99" s="89"/>
      <c r="C99" s="90"/>
      <c r="D99" s="90"/>
      <c r="E99" s="90"/>
      <c r="F99" s="90"/>
      <c r="G99" s="244"/>
      <c r="H99" s="244"/>
      <c r="I99" s="244"/>
      <c r="J99" s="244"/>
      <c r="K99" s="244"/>
      <c r="L99" s="244"/>
      <c r="M99" s="244"/>
      <c r="N99" s="91"/>
      <c r="O99" s="245"/>
      <c r="P99" s="245"/>
      <c r="Q99" s="91"/>
      <c r="R99" s="244"/>
      <c r="S99" s="244"/>
      <c r="T99" s="244"/>
    </row>
    <row r="100" spans="1:20" ht="15.75" hidden="1">
      <c r="A100" s="244"/>
      <c r="B100" s="89"/>
      <c r="C100" s="90"/>
      <c r="D100" s="90"/>
      <c r="E100" s="90"/>
      <c r="F100" s="90"/>
      <c r="G100" s="244"/>
      <c r="H100" s="244"/>
      <c r="I100" s="244"/>
      <c r="J100" s="244"/>
      <c r="K100" s="244"/>
      <c r="L100" s="244"/>
      <c r="M100" s="244"/>
      <c r="N100" s="91"/>
      <c r="O100" s="245"/>
      <c r="P100" s="245"/>
      <c r="Q100" s="91"/>
      <c r="R100" s="244"/>
      <c r="S100" s="244"/>
      <c r="T100" s="244"/>
    </row>
    <row r="101" spans="1:20" ht="28.5" customHeight="1" hidden="1">
      <c r="A101" s="244"/>
      <c r="B101" s="89"/>
      <c r="C101" s="90"/>
      <c r="D101" s="90"/>
      <c r="E101" s="90"/>
      <c r="F101" s="90"/>
      <c r="G101" s="244"/>
      <c r="H101" s="244"/>
      <c r="I101" s="244"/>
      <c r="J101" s="244"/>
      <c r="K101" s="246"/>
      <c r="L101" s="244"/>
      <c r="M101" s="244"/>
      <c r="N101" s="91"/>
      <c r="O101" s="245"/>
      <c r="P101" s="245"/>
      <c r="Q101" s="91"/>
      <c r="R101" s="244"/>
      <c r="S101" s="244"/>
      <c r="T101" s="244"/>
    </row>
    <row r="102" spans="1:20" ht="25.5" customHeight="1">
      <c r="A102" s="244"/>
      <c r="B102" s="219" t="s">
        <v>135</v>
      </c>
      <c r="C102" s="780"/>
      <c r="D102" s="780"/>
      <c r="E102" s="780"/>
      <c r="F102" s="780"/>
      <c r="G102" s="780"/>
      <c r="H102" s="248"/>
      <c r="I102" s="780" t="s">
        <v>136</v>
      </c>
      <c r="J102" s="780"/>
      <c r="K102" s="780"/>
      <c r="L102" s="244"/>
      <c r="M102" s="244"/>
      <c r="N102" s="244"/>
      <c r="O102" s="244"/>
      <c r="P102" s="244"/>
      <c r="Q102" s="244"/>
      <c r="R102" s="244"/>
      <c r="S102" s="244"/>
      <c r="T102" s="244"/>
    </row>
    <row r="103" spans="1:20" ht="39" customHeight="1">
      <c r="A103" s="244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244"/>
      <c r="M103" s="244"/>
      <c r="N103" s="244"/>
      <c r="O103" s="244"/>
      <c r="P103" s="244"/>
      <c r="Q103" s="244"/>
      <c r="R103" s="244"/>
      <c r="S103" s="244"/>
      <c r="T103" s="244"/>
    </row>
    <row r="104" spans="1:20" ht="26.25" customHeight="1">
      <c r="A104" s="244"/>
      <c r="B104" s="219" t="s">
        <v>192</v>
      </c>
      <c r="C104" s="780"/>
      <c r="D104" s="780"/>
      <c r="E104" s="780"/>
      <c r="F104" s="780"/>
      <c r="G104" s="780"/>
      <c r="H104" s="248"/>
      <c r="I104" s="780" t="s">
        <v>193</v>
      </c>
      <c r="J104" s="780"/>
      <c r="K104" s="780"/>
      <c r="L104" s="96"/>
      <c r="M104" s="244"/>
      <c r="N104" s="244"/>
      <c r="O104" s="244"/>
      <c r="P104" s="244"/>
      <c r="Q104" s="244"/>
      <c r="R104" s="244"/>
      <c r="S104" s="244"/>
      <c r="T104" s="244"/>
    </row>
    <row r="105" spans="1:20" ht="21.75" customHeight="1">
      <c r="A105" s="244"/>
      <c r="B105" s="219"/>
      <c r="C105" s="95"/>
      <c r="D105" s="95"/>
      <c r="E105" s="95"/>
      <c r="F105" s="95"/>
      <c r="G105" s="95"/>
      <c r="H105" s="93"/>
      <c r="I105" s="249"/>
      <c r="J105" s="249"/>
      <c r="K105" s="249"/>
      <c r="L105" s="94"/>
      <c r="M105" s="244"/>
      <c r="N105" s="244"/>
      <c r="O105" s="244"/>
      <c r="P105" s="244"/>
      <c r="Q105" s="244"/>
      <c r="R105" s="244"/>
      <c r="S105" s="244"/>
      <c r="T105" s="244"/>
    </row>
    <row r="106" spans="1:20" ht="44.25" customHeight="1">
      <c r="A106" s="244"/>
      <c r="B106" s="219"/>
      <c r="C106" s="779"/>
      <c r="D106" s="779"/>
      <c r="E106" s="779"/>
      <c r="F106" s="779"/>
      <c r="G106" s="779"/>
      <c r="H106" s="358"/>
      <c r="I106" s="779"/>
      <c r="J106" s="779"/>
      <c r="K106" s="779"/>
      <c r="L106" s="94"/>
      <c r="M106" s="244"/>
      <c r="N106" s="244"/>
      <c r="O106" s="244"/>
      <c r="P106" s="244"/>
      <c r="Q106" s="244"/>
      <c r="R106" s="244"/>
      <c r="S106" s="244"/>
      <c r="T106" s="244"/>
    </row>
    <row r="107" spans="1:20" ht="33" customHeight="1">
      <c r="A107" s="244"/>
      <c r="B107" s="92"/>
      <c r="C107" s="247"/>
      <c r="D107" s="247"/>
      <c r="E107" s="247"/>
      <c r="F107" s="247"/>
      <c r="G107" s="247"/>
      <c r="H107" s="244"/>
      <c r="I107" s="94"/>
      <c r="J107" s="94"/>
      <c r="K107" s="94"/>
      <c r="L107" s="94"/>
      <c r="M107" s="244"/>
      <c r="N107" s="244"/>
      <c r="O107" s="244"/>
      <c r="P107" s="244"/>
      <c r="Q107" s="244"/>
      <c r="R107" s="244"/>
      <c r="S107" s="244"/>
      <c r="T107" s="244"/>
    </row>
    <row r="108" spans="1:20" ht="15.75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</row>
    <row r="109" spans="1:20" ht="15.75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</row>
  </sheetData>
  <sheetProtection selectLockedCells="1" selectUnlockedCells="1"/>
  <mergeCells count="64">
    <mergeCell ref="A87:B87"/>
    <mergeCell ref="A63:B63"/>
    <mergeCell ref="A82:B82"/>
    <mergeCell ref="A83:B83"/>
    <mergeCell ref="A84:Q84"/>
    <mergeCell ref="A53:Q53"/>
    <mergeCell ref="A54:Q54"/>
    <mergeCell ref="A72:B72"/>
    <mergeCell ref="A74:Q74"/>
    <mergeCell ref="J96:M96"/>
    <mergeCell ref="J93:M93"/>
    <mergeCell ref="C106:G106"/>
    <mergeCell ref="C104:G104"/>
    <mergeCell ref="C102:G102"/>
    <mergeCell ref="I102:K102"/>
    <mergeCell ref="I104:K104"/>
    <mergeCell ref="I106:K106"/>
    <mergeCell ref="J97:M97"/>
    <mergeCell ref="A40:Q40"/>
    <mergeCell ref="A52:B52"/>
    <mergeCell ref="R94:T94"/>
    <mergeCell ref="N98:P98"/>
    <mergeCell ref="A88:Q88"/>
    <mergeCell ref="A90:B90"/>
    <mergeCell ref="A91:F91"/>
    <mergeCell ref="A92:F92"/>
    <mergeCell ref="J94:M94"/>
    <mergeCell ref="J95:M95"/>
    <mergeCell ref="Q4:Q5"/>
    <mergeCell ref="C5:C8"/>
    <mergeCell ref="M3:M8"/>
    <mergeCell ref="A64:Q64"/>
    <mergeCell ref="A22:Q22"/>
    <mergeCell ref="A23:Q23"/>
    <mergeCell ref="A29:Q29"/>
    <mergeCell ref="A35:B35"/>
    <mergeCell ref="A36:B36"/>
    <mergeCell ref="A39:Q39"/>
    <mergeCell ref="E7:E8"/>
    <mergeCell ref="F7:F8"/>
    <mergeCell ref="A11:Q11"/>
    <mergeCell ref="A21:B21"/>
    <mergeCell ref="A37:B37"/>
    <mergeCell ref="A10:Q10"/>
    <mergeCell ref="D5:D8"/>
    <mergeCell ref="E5:F6"/>
    <mergeCell ref="N3:P3"/>
    <mergeCell ref="I4:I8"/>
    <mergeCell ref="J4:L4"/>
    <mergeCell ref="N4:P5"/>
    <mergeCell ref="N7:Q7"/>
    <mergeCell ref="J5:J8"/>
    <mergeCell ref="K5:K8"/>
    <mergeCell ref="L5:L8"/>
    <mergeCell ref="N97:O97"/>
    <mergeCell ref="A1:Q1"/>
    <mergeCell ref="A2:A8"/>
    <mergeCell ref="B2:B8"/>
    <mergeCell ref="C2:F4"/>
    <mergeCell ref="G2:G8"/>
    <mergeCell ref="H2:M2"/>
    <mergeCell ref="N2:Q2"/>
    <mergeCell ref="H3:H8"/>
    <mergeCell ref="I3:L3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70" r:id="rId1"/>
  <rowBreaks count="2" manualBreakCount="2">
    <brk id="38" max="255" man="1"/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2017-05-16T15:58:15Z</cp:lastPrinted>
  <dcterms:created xsi:type="dcterms:W3CDTF">2016-09-27T16:24:27Z</dcterms:created>
  <dcterms:modified xsi:type="dcterms:W3CDTF">2017-08-22T11:15:11Z</dcterms:modified>
  <cp:category/>
  <cp:version/>
  <cp:contentType/>
  <cp:contentStatus/>
</cp:coreProperties>
</file>